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8010" tabRatio="935" activeTab="0"/>
  </bookViews>
  <sheets>
    <sheet name="GERAL" sheetId="1" r:id="rId1"/>
    <sheet name="1-SERVIÇOS PRELIMINARES" sheetId="2" r:id="rId2"/>
    <sheet name="2-SERVIÇOS GERAIS" sheetId="3" r:id="rId3"/>
    <sheet name="CRONOGRAMA" sheetId="4" r:id="rId4"/>
  </sheets>
  <externalReferences>
    <externalReference r:id="rId7"/>
    <externalReference r:id="rId8"/>
    <externalReference r:id="rId9"/>
    <externalReference r:id="rId10"/>
    <externalReference r:id="rId11"/>
  </externalReferences>
  <definedNames>
    <definedName name="__1Excel_BuiltIn_Print_Area_2_1" localSheetId="1">#REF!</definedName>
    <definedName name="__1Excel_BuiltIn_Print_Area_2_1" localSheetId="2">#REF!</definedName>
    <definedName name="__1Excel_BuiltIn_Print_Area_2_1" localSheetId="0">#REF!</definedName>
    <definedName name="__1Excel_BuiltIn_Print_Area_2_1">#REF!</definedName>
    <definedName name="_1Excel_BuiltIn_Print_Area_2_1" localSheetId="2">#REF!</definedName>
    <definedName name="_1Excel_BuiltIn_Print_Area_2_1" localSheetId="3">#REF!</definedName>
    <definedName name="_1Excel_BuiltIn_Print_Area_2_1">#REF!</definedName>
    <definedName name="A1XA5" localSheetId="2">'[4]5-ESQUADRIAS'!#REF!</definedName>
    <definedName name="A1XA5" localSheetId="3">'[4]5-ESQUADRIAS'!#REF!</definedName>
    <definedName name="A1XA5">'[4]5-ESQUADRIAS'!#REF!</definedName>
    <definedName name="Excel_BuiltIn_Print_Area_21" localSheetId="1">#REF!</definedName>
    <definedName name="Excel_BuiltIn_Print_Area_21" localSheetId="2">#REF!</definedName>
    <definedName name="Excel_BuiltIn_Print_Area_21" localSheetId="3">#REF!</definedName>
    <definedName name="Excel_BuiltIn_Print_Area_21" localSheetId="0">#REF!</definedName>
    <definedName name="Excel_BuiltIn_Print_Area_21">#REF!</definedName>
    <definedName name="Excel_BuiltIn_Print_Area_6" localSheetId="1">#REF!</definedName>
    <definedName name="Excel_BuiltIn_Print_Area_6" localSheetId="2">#REF!</definedName>
    <definedName name="Excel_BuiltIn_Print_Area_6" localSheetId="0">#REF!</definedName>
    <definedName name="Excel_BuiltIn_Print_Area_6">#REF!</definedName>
    <definedName name="Excel_BuiltIn_Print_Titles_10" localSheetId="1">#REF!</definedName>
    <definedName name="Excel_BuiltIn_Print_Titles_10" localSheetId="2">#REF!</definedName>
    <definedName name="Excel_BuiltIn_Print_Titles_10" localSheetId="0">#REF!</definedName>
    <definedName name="Excel_BuiltIn_Print_Titles_10">#REF!</definedName>
    <definedName name="Excel_BuiltIn_Print_Titles_3" localSheetId="1">#REF!</definedName>
    <definedName name="Excel_BuiltIn_Print_Titles_3" localSheetId="2">#REF!</definedName>
    <definedName name="Excel_BuiltIn_Print_Titles_3" localSheetId="0">#REF!</definedName>
    <definedName name="Excel_BuiltIn_Print_Titles_3">#REF!</definedName>
    <definedName name="Excel_BuiltIn_Print_Titles_4" localSheetId="1">#REF!</definedName>
    <definedName name="Excel_BuiltIn_Print_Titles_4" localSheetId="2">#REF!</definedName>
    <definedName name="Excel_BuiltIn_Print_Titles_4" localSheetId="0">#REF!</definedName>
    <definedName name="Excel_BuiltIn_Print_Titles_4">#REF!</definedName>
    <definedName name="Excel_BuiltIn_Print_Titles_5" localSheetId="1">#REF!</definedName>
    <definedName name="Excel_BuiltIn_Print_Titles_5" localSheetId="2">#REF!</definedName>
    <definedName name="Excel_BuiltIn_Print_Titles_5" localSheetId="0">#REF!</definedName>
    <definedName name="Excel_BuiltIn_Print_Titles_5">#REF!</definedName>
    <definedName name="Excel_BuiltIn_Print_Titles_6" localSheetId="1">#REF!</definedName>
    <definedName name="Excel_BuiltIn_Print_Titles_6" localSheetId="2">#REF!</definedName>
    <definedName name="Excel_BuiltIn_Print_Titles_6" localSheetId="0">#REF!</definedName>
    <definedName name="Excel_BuiltIn_Print_Titles_6">#REF!</definedName>
    <definedName name="Excel_BuiltIn_Print_Titles_7" localSheetId="1">#REF!</definedName>
    <definedName name="Excel_BuiltIn_Print_Titles_7" localSheetId="2">#REF!</definedName>
    <definedName name="Excel_BuiltIn_Print_Titles_7" localSheetId="0">#REF!</definedName>
    <definedName name="Excel_BuiltIn_Print_Titles_7">#REF!</definedName>
    <definedName name="Excel_BuiltIn_Print_Titles_9" localSheetId="1">#REF!</definedName>
    <definedName name="Excel_BuiltIn_Print_Titles_9" localSheetId="2">#REF!</definedName>
    <definedName name="Excel_BuiltIn_Print_Titles_9" localSheetId="0">#REF!</definedName>
    <definedName name="Excel_BuiltIn_Print_Titles_9">#REF!</definedName>
    <definedName name="_xlnm.Print_Titles" localSheetId="1">'1-SERVIÇOS PRELIMINARES'!$1:$7</definedName>
    <definedName name="_xlnm.Print_Titles" localSheetId="2">'2-SERVIÇOS GERAIS'!$1:$7</definedName>
  </definedNames>
  <calcPr fullCalcOnLoad="1"/>
</workbook>
</file>

<file path=xl/sharedStrings.xml><?xml version="1.0" encoding="utf-8"?>
<sst xmlns="http://schemas.openxmlformats.org/spreadsheetml/2006/main" count="68" uniqueCount="50">
  <si>
    <t xml:space="preserve">TOTAL GERAL </t>
  </si>
  <si>
    <t xml:space="preserve">               Mão de obra e materiais para execução dos serviços especificados </t>
  </si>
  <si>
    <t>ITEM</t>
  </si>
  <si>
    <t>PLANILHA DE REFERÊNCIA</t>
  </si>
  <si>
    <t>UNIVERSIDADE FEDERAL DE OURO PRETO - UFOP</t>
  </si>
  <si>
    <t>ESPECIFICAÇÃO</t>
  </si>
  <si>
    <t>UNIT</t>
  </si>
  <si>
    <t>QUANT.</t>
  </si>
  <si>
    <t>PREÇO</t>
  </si>
  <si>
    <t>PREÇO TOTAL</t>
  </si>
  <si>
    <t xml:space="preserve">               Mão de obra e Materiais para execução dos serviços especificados </t>
  </si>
  <si>
    <t>m²</t>
  </si>
  <si>
    <t>1.1</t>
  </si>
  <si>
    <t>m</t>
  </si>
  <si>
    <t xml:space="preserve">CRONOGRAMA FÍSICO FINANCEIRO </t>
  </si>
  <si>
    <t>UNIVERSIDADE FEDERAL DE OURO PRETO</t>
  </si>
  <si>
    <t>DESCRIÇÃO</t>
  </si>
  <si>
    <t>VALOR</t>
  </si>
  <si>
    <t>%</t>
  </si>
  <si>
    <t>GRADIL E PORTÕES - ICSA</t>
  </si>
  <si>
    <t>m³</t>
  </si>
  <si>
    <t>Remoção de gradil existente para reaproveitamento com entrega para UFOP.</t>
  </si>
  <si>
    <t>Fornecimento e instalação de gradil fixo seção retangular em metalon 40x20mm chapa 14, com montante metalon 10x10cm, conforme projeto, incluso pintura com duas demãos em esmalte sintético acetinado na cor vinho chassi, sobre uma demão de fundo anti-corrosivo, conforme gradis e portões já existentes no local.</t>
  </si>
  <si>
    <t>1.2</t>
  </si>
  <si>
    <t>Rasgo em piso existente para instalação dos trilhos dos portões.</t>
  </si>
  <si>
    <t>Recomposição de rasgo em piso existente, utilizando concreto fck=15Mpa.</t>
  </si>
  <si>
    <t>PERÍODO DE EXECUÇÃO (30 dias)</t>
  </si>
  <si>
    <t>10 Dias</t>
  </si>
  <si>
    <t>20 Dias</t>
  </si>
  <si>
    <t>30 Dias</t>
  </si>
  <si>
    <t>Fornecimento e instalação de portão de correr seção retangular em metalon 40x20mm chapa 14, com montante metalon 10x10cm,  com trinco para cadeado, com roldana inferior com carga superior a 200Kg, com 02 (dois) trilhos inferior paralelos para portão de correr em chapa #13, dobrada e estrutura reforçada embutidos no piso e trilho superior em U com roldana, conforme projeto, incluso pintura com duas demãos em esmalte sintético acetinado na cor vinho chassi, sobre uma demão de fundo anti-corrosivo, conforme gradis e portões já existentes no local.</t>
  </si>
  <si>
    <t>LOCAL: ICSA - MARIANA</t>
  </si>
  <si>
    <t>PREÇO INICIAL</t>
  </si>
  <si>
    <t>SERVIÇOS GERAIS</t>
  </si>
  <si>
    <t>2 - SERVIÇOS GERAIS</t>
  </si>
  <si>
    <t>2.1</t>
  </si>
  <si>
    <t>2.2</t>
  </si>
  <si>
    <t>2.3</t>
  </si>
  <si>
    <t>2.4</t>
  </si>
  <si>
    <t>SERVIÇOS PRELIMINARES</t>
  </si>
  <si>
    <t>1 - SERVIÇOS PRELIMINARES</t>
  </si>
  <si>
    <t>Fornecimento e instalação de brise fixo em perfil de aluzinc com estrutura em perfis de alumínio extrudado; referência Celoscreen Hunter Douglas,sem perfurações, cor anodizado bronze, espaçamento=150 mm. Instalado na horizontal através de “porta-painel” conforme orientação do fornecedor para proteção solar da guarita de segurança</t>
  </si>
  <si>
    <t>OBRA/SERVIÇO: GRADIL E PORTÕES</t>
  </si>
  <si>
    <t>NOTAS:</t>
  </si>
  <si>
    <t>OS ITENS DA PLANILHA REFEREM-SE A SERVIÇOS CUJAS COMPOSIÇÕES DE CUSTO INCLUEM O FORNECIMENTO E EXECUÇÃO COMPLETA E TOTAL DOS MESMOS.</t>
  </si>
  <si>
    <t>É INDISPENSÁVEL ANÁLISE CRITERIOSA DOS CADERNOS DE ESPECIFICAÇÕES, ENCARGOS E DOS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</si>
  <si>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</si>
  <si>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</si>
  <si>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Ivana Perucci                                                                                                                                                                                                                                                                                                 Divisão de Projetos</t>
  </si>
  <si>
    <t>Arq. Edmundo Dantas
Chefe Divisão de Projetos</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</si>
</sst>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_);_(&quot;R$ &quot;* \(#,##0\);_(&quot;R$ &quot;* &quot;-&quot;_);_(@_)"/>
    <numFmt numFmtId="166" formatCode="_(* #,##0_);_(* \(#,##0\);_(* &quot;-&quot;_);_(@_)"/>
    <numFmt numFmtId="167" formatCode="_(&quot;R$ &quot;* #,##0.00_);_(&quot;R$ &quot;* \(#,##0.00\);_(&quot;R$ &quot;* &quot;-&quot;??_);_(@_)"/>
    <numFmt numFmtId="168" formatCode="_(* #,##0.00_);_(* \(#,##0.00\);_(* &quot;-&quot;??_);_(@_)"/>
    <numFmt numFmtId="169" formatCode="_(* #,##0.00_);_(* \(#,##0.00\);_(* \-??_);_(@_)"/>
    <numFmt numFmtId="170" formatCode="_(&quot;R$&quot;* #,##0.00_);_(&quot;R$&quot;* \(#,##0.00\);_(&quot;R$&quot;* \-??_);_(@_)"/>
    <numFmt numFmtId="171" formatCode="0.0%"/>
    <numFmt numFmtId="172" formatCode="&quot;R$ &quot;#,##0.00"/>
    <numFmt numFmtId="173" formatCode="_(* #,##0.000_);_(* \(#,##0.000\);_(* \-??_);_(@_)"/>
    <numFmt numFmtId="174" formatCode="_([$R$ -416]* #,##0.00_);_([$R$ -416]* \(#,##0.00\);_([$R$ -416]* &quot;-&quot;??_);_(@_)"/>
    <numFmt numFmtId="175" formatCode="_(&quot;R$&quot;* #,##0.00_);_(&quot;R$&quot;* \(#,##0.00\);_(&quot;R$&quot;* &quot;-&quot;??_);_(@_)"/>
    <numFmt numFmtId="176" formatCode="&quot;R$&quot;\ #,##0.00"/>
    <numFmt numFmtId="177" formatCode="&quot;R$&quot;#,##0.00"/>
  </numFmts>
  <fonts count="33">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9"/>
      <name val="Arial"/>
      <family val="2"/>
    </font>
    <font>
      <b/>
      <sz val="11"/>
      <name val="Arial"/>
      <family val="2"/>
    </font>
    <font>
      <b/>
      <sz val="14"/>
      <name val="Arial"/>
      <family val="2"/>
    </font>
    <font>
      <b/>
      <sz val="12"/>
      <name val="Arial"/>
      <family val="2"/>
    </font>
    <font>
      <u val="single"/>
      <sz val="10"/>
      <color indexed="12"/>
      <name val="Arial"/>
      <family val="2"/>
    </font>
    <font>
      <u val="single"/>
      <sz val="10"/>
      <color indexed="36"/>
      <name val="Arial"/>
      <family val="2"/>
    </font>
    <font>
      <b/>
      <sz val="18"/>
      <name val="Arial"/>
      <family val="2"/>
    </font>
    <font>
      <sz val="11"/>
      <name val="Calibri"/>
      <family val="2"/>
    </font>
    <font>
      <b/>
      <sz val="16"/>
      <name val="Arial"/>
      <family val="2"/>
    </font>
    <font>
      <sz val="11"/>
      <name val="Arial"/>
      <family val="2"/>
    </font>
    <font>
      <sz val="10"/>
      <name val="Courier"/>
      <family val="3"/>
    </font>
    <font>
      <sz val="11"/>
      <color theme="1"/>
      <name val="Calibri"/>
      <family val="2"/>
    </font>
    <font>
      <b/>
      <sz val="18"/>
      <color theme="3"/>
      <name val="Cambria"/>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color indexed="63"/>
      </right>
      <top>
        <color indexed="63"/>
      </top>
      <bottom style="thin"/>
    </border>
    <border>
      <left>
        <color indexed="63"/>
      </left>
      <right style="medium"/>
      <top style="medium"/>
      <bottom style="medium"/>
    </border>
    <border>
      <left style="thin"/>
      <right style="medium"/>
      <top>
        <color indexed="63"/>
      </top>
      <bottom style="medium"/>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right style="thin"/>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color indexed="63"/>
      </right>
      <top style="medium"/>
      <bottom style="medium"/>
    </border>
    <border>
      <left style="medium"/>
      <right style="thin"/>
      <top>
        <color indexed="63"/>
      </top>
      <bottom>
        <color indexed="63"/>
      </bottom>
    </border>
  </borders>
  <cellStyleXfs count="4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168" fontId="0" fillId="0" borderId="0" applyFont="0" applyFill="0" applyBorder="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70" fontId="0" fillId="0" borderId="0" applyFill="0" applyBorder="0" applyAlignment="0" applyProtection="0"/>
    <xf numFmtId="165" fontId="0" fillId="0" borderId="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166"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3" fontId="0" fillId="0" borderId="0" applyFont="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169"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9" fontId="0" fillId="0" borderId="0" applyFill="0" applyBorder="0" applyAlignment="0" applyProtection="0"/>
    <xf numFmtId="0" fontId="0" fillId="0" borderId="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9" fontId="0" fillId="0" borderId="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9" fontId="0" fillId="0" borderId="0" applyFill="0" applyBorder="0" applyAlignment="0" applyProtection="0"/>
    <xf numFmtId="169" fontId="0" fillId="0" borderId="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cellStyleXfs>
  <cellXfs count="154">
    <xf numFmtId="0" fontId="0" fillId="0" borderId="0" xfId="0" applyAlignment="1">
      <alignment/>
    </xf>
    <xf numFmtId="0" fontId="0" fillId="0" borderId="0" xfId="349">
      <alignment/>
      <protection/>
    </xf>
    <xf numFmtId="4" fontId="19" fillId="0" borderId="0" xfId="349" applyNumberFormat="1" applyFont="1" applyFill="1" applyBorder="1" applyAlignment="1">
      <alignment vertical="center" wrapText="1"/>
      <protection/>
    </xf>
    <xf numFmtId="0" fontId="0" fillId="0" borderId="0" xfId="0" applyAlignment="1">
      <alignment horizontal="center"/>
    </xf>
    <xf numFmtId="4" fontId="19" fillId="0" borderId="0" xfId="349" applyNumberFormat="1" applyFont="1" applyFill="1" applyBorder="1" applyAlignment="1">
      <alignment horizontal="right" vertical="center" wrapText="1"/>
      <protection/>
    </xf>
    <xf numFmtId="0" fontId="20" fillId="0" borderId="0" xfId="246" applyFont="1" applyAlignment="1" applyProtection="1">
      <alignment vertical="center"/>
      <protection locked="0"/>
    </xf>
    <xf numFmtId="0" fontId="0" fillId="0" borderId="0" xfId="246" applyFont="1" applyAlignment="1" applyProtection="1">
      <alignment vertical="center"/>
      <protection locked="0"/>
    </xf>
    <xf numFmtId="0" fontId="0" fillId="0" borderId="0" xfId="308" applyFont="1" applyAlignment="1">
      <alignment vertical="center"/>
      <protection/>
    </xf>
    <xf numFmtId="4" fontId="23" fillId="0" borderId="10" xfId="308" applyNumberFormat="1" applyFont="1" applyFill="1" applyBorder="1" applyAlignment="1">
      <alignment vertical="center" wrapText="1"/>
      <protection/>
    </xf>
    <xf numFmtId="4" fontId="22" fillId="0" borderId="0" xfId="349" applyNumberFormat="1" applyFont="1" applyFill="1" applyBorder="1" applyAlignment="1">
      <alignment vertical="center" wrapText="1"/>
      <protection/>
    </xf>
    <xf numFmtId="2" fontId="0" fillId="0" borderId="11" xfId="393" applyNumberFormat="1" applyFont="1" applyFill="1" applyBorder="1" applyAlignment="1">
      <alignment horizontal="center" vertical="center"/>
    </xf>
    <xf numFmtId="0" fontId="23" fillId="0" borderId="12" xfId="308" applyFont="1" applyFill="1" applyBorder="1" applyAlignment="1">
      <alignment horizontal="center" vertical="center" wrapText="1"/>
      <protection/>
    </xf>
    <xf numFmtId="4" fontId="23" fillId="0" borderId="13" xfId="308" applyNumberFormat="1" applyFont="1" applyFill="1" applyBorder="1" applyAlignment="1">
      <alignment vertical="center" wrapText="1"/>
      <protection/>
    </xf>
    <xf numFmtId="174" fontId="23" fillId="0" borderId="14" xfId="308" applyNumberFormat="1" applyFont="1" applyFill="1" applyBorder="1" applyAlignment="1">
      <alignment horizontal="left" vertical="center"/>
      <protection/>
    </xf>
    <xf numFmtId="0" fontId="23" fillId="0" borderId="15" xfId="308" applyFont="1" applyFill="1" applyBorder="1" applyAlignment="1">
      <alignment horizontal="center" vertical="center" wrapText="1"/>
      <protection/>
    </xf>
    <xf numFmtId="174" fontId="23" fillId="0" borderId="16" xfId="308" applyNumberFormat="1" applyFont="1" applyFill="1" applyBorder="1" applyAlignment="1">
      <alignment horizontal="left" vertical="center"/>
      <protection/>
    </xf>
    <xf numFmtId="174" fontId="22" fillId="34" borderId="17" xfId="349" applyNumberFormat="1" applyFont="1" applyFill="1" applyBorder="1" applyAlignment="1">
      <alignment horizontal="left" vertical="center" wrapText="1"/>
      <protection/>
    </xf>
    <xf numFmtId="4" fontId="0" fillId="0" borderId="0" xfId="349" applyNumberFormat="1">
      <alignment/>
      <protection/>
    </xf>
    <xf numFmtId="0" fontId="19" fillId="13" borderId="18" xfId="318" applyFont="1" applyFill="1" applyBorder="1" applyAlignment="1" applyProtection="1">
      <alignment horizontal="center" vertical="center" wrapText="1"/>
      <protection/>
    </xf>
    <xf numFmtId="0" fontId="19" fillId="13" borderId="19" xfId="318" applyFont="1" applyFill="1" applyBorder="1" applyAlignment="1" applyProtection="1">
      <alignment horizontal="center" vertical="center" wrapText="1"/>
      <protection/>
    </xf>
    <xf numFmtId="0" fontId="19" fillId="13" borderId="20" xfId="318" applyFont="1" applyFill="1" applyBorder="1" applyAlignment="1" applyProtection="1">
      <alignment horizontal="center" vertical="center" wrapText="1"/>
      <protection/>
    </xf>
    <xf numFmtId="4" fontId="19" fillId="13" borderId="19" xfId="318" applyNumberFormat="1" applyFont="1" applyFill="1" applyBorder="1" applyAlignment="1">
      <alignment horizontal="center" vertical="center"/>
      <protection/>
    </xf>
    <xf numFmtId="172" fontId="19" fillId="13" borderId="20" xfId="318" applyNumberFormat="1" applyFont="1" applyFill="1" applyBorder="1" applyAlignment="1" applyProtection="1">
      <alignment horizontal="center" vertical="center" wrapText="1"/>
      <protection/>
    </xf>
    <xf numFmtId="172" fontId="19" fillId="13" borderId="19" xfId="318" applyNumberFormat="1" applyFont="1" applyFill="1" applyBorder="1" applyAlignment="1" applyProtection="1">
      <alignment horizontal="center" vertical="center" wrapText="1"/>
      <protection/>
    </xf>
    <xf numFmtId="0" fontId="0" fillId="0" borderId="0" xfId="318" applyFont="1" applyAlignment="1" applyProtection="1">
      <alignment horizontal="center" vertical="center" wrapText="1"/>
      <protection/>
    </xf>
    <xf numFmtId="0" fontId="0" fillId="0" borderId="0" xfId="246" applyFont="1" applyFill="1" applyAlignment="1">
      <alignment vertical="center"/>
      <protection/>
    </xf>
    <xf numFmtId="0" fontId="27" fillId="0" borderId="0" xfId="318" applyFont="1">
      <alignment/>
      <protection/>
    </xf>
    <xf numFmtId="0" fontId="0" fillId="0" borderId="21" xfId="318" applyFont="1" applyFill="1" applyBorder="1" applyAlignment="1">
      <alignment horizontal="center" vertical="center" wrapText="1"/>
      <protection/>
    </xf>
    <xf numFmtId="170" fontId="0" fillId="0" borderId="11" xfId="204" applyFont="1" applyFill="1" applyBorder="1" applyAlignment="1">
      <alignment horizontal="center" vertical="center" wrapText="1"/>
    </xf>
    <xf numFmtId="172" fontId="27" fillId="0" borderId="0" xfId="318" applyNumberFormat="1" applyFont="1">
      <alignment/>
      <protection/>
    </xf>
    <xf numFmtId="169" fontId="0" fillId="45" borderId="11" xfId="409" applyFont="1" applyFill="1" applyBorder="1" applyAlignment="1" applyProtection="1">
      <alignment horizontal="center" vertical="center"/>
      <protection/>
    </xf>
    <xf numFmtId="0" fontId="0" fillId="45" borderId="11" xfId="246" applyFont="1" applyFill="1" applyBorder="1" applyAlignment="1">
      <alignment horizontal="justify" vertical="justify" wrapText="1"/>
      <protection/>
    </xf>
    <xf numFmtId="0" fontId="0" fillId="45" borderId="11" xfId="246" applyFont="1" applyFill="1" applyBorder="1" applyAlignment="1">
      <alignment horizontal="justify" vertical="center" wrapText="1"/>
      <protection/>
    </xf>
    <xf numFmtId="0" fontId="0" fillId="0" borderId="0" xfId="246">
      <alignment/>
      <protection/>
    </xf>
    <xf numFmtId="170" fontId="0" fillId="0" borderId="22" xfId="204" applyFont="1" applyFill="1" applyBorder="1" applyAlignment="1">
      <alignment horizontal="center" vertical="center" wrapText="1"/>
    </xf>
    <xf numFmtId="172" fontId="19" fillId="13" borderId="23" xfId="318" applyNumberFormat="1" applyFont="1" applyFill="1" applyBorder="1" applyAlignment="1" applyProtection="1">
      <alignment horizontal="center" vertical="center" wrapText="1"/>
      <protection/>
    </xf>
    <xf numFmtId="0" fontId="0" fillId="0" borderId="10" xfId="246" applyFont="1" applyFill="1" applyBorder="1" applyAlignment="1">
      <alignment horizontal="justify" vertical="center" wrapText="1"/>
      <protection/>
    </xf>
    <xf numFmtId="169" fontId="0" fillId="0" borderId="11" xfId="409" applyFont="1" applyFill="1" applyBorder="1" applyAlignment="1" applyProtection="1">
      <alignment horizontal="center" vertical="center"/>
      <protection/>
    </xf>
    <xf numFmtId="2" fontId="0" fillId="0" borderId="10" xfId="393" applyNumberFormat="1" applyFont="1" applyFill="1" applyBorder="1" applyAlignment="1">
      <alignment horizontal="center" vertical="center"/>
    </xf>
    <xf numFmtId="170" fontId="0" fillId="0" borderId="10" xfId="204" applyFont="1" applyFill="1" applyBorder="1" applyAlignment="1">
      <alignment horizontal="center" vertical="center" wrapText="1"/>
    </xf>
    <xf numFmtId="167" fontId="0" fillId="0" borderId="10" xfId="206" applyFont="1" applyFill="1" applyBorder="1" applyAlignment="1">
      <alignment horizontal="center" vertical="center"/>
    </xf>
    <xf numFmtId="0" fontId="27" fillId="0" borderId="0" xfId="318" applyFont="1" applyFill="1">
      <alignment/>
      <protection/>
    </xf>
    <xf numFmtId="176" fontId="19" fillId="0" borderId="24" xfId="393" applyNumberFormat="1" applyFont="1" applyFill="1" applyBorder="1" applyAlignment="1">
      <alignment horizontal="center" vertical="center"/>
    </xf>
    <xf numFmtId="49" fontId="19" fillId="0" borderId="10" xfId="246" applyNumberFormat="1" applyFont="1" applyFill="1" applyBorder="1" applyAlignment="1">
      <alignment horizontal="center" vertical="center"/>
      <protection/>
    </xf>
    <xf numFmtId="49" fontId="19" fillId="0" borderId="25" xfId="246" applyNumberFormat="1" applyFont="1" applyFill="1" applyBorder="1" applyAlignment="1">
      <alignment horizontal="center" vertical="center"/>
      <protection/>
    </xf>
    <xf numFmtId="9" fontId="0" fillId="0" borderId="10" xfId="367" applyFont="1" applyFill="1" applyBorder="1" applyAlignment="1">
      <alignment horizontal="center" vertical="center"/>
    </xf>
    <xf numFmtId="9" fontId="0" fillId="0" borderId="25" xfId="367" applyFont="1" applyFill="1" applyBorder="1" applyAlignment="1">
      <alignment horizontal="center" vertical="center"/>
    </xf>
    <xf numFmtId="168" fontId="0" fillId="0" borderId="10" xfId="393" applyFont="1" applyFill="1" applyBorder="1" applyAlignment="1">
      <alignment horizontal="center" vertical="center"/>
    </xf>
    <xf numFmtId="168" fontId="0" fillId="0" borderId="25" xfId="393" applyFont="1" applyFill="1" applyBorder="1" applyAlignment="1">
      <alignment horizontal="center" vertical="center"/>
    </xf>
    <xf numFmtId="176" fontId="19" fillId="0" borderId="26" xfId="246" applyNumberFormat="1" applyFont="1" applyFill="1" applyBorder="1" applyAlignment="1">
      <alignment horizontal="center" vertical="center"/>
      <protection/>
    </xf>
    <xf numFmtId="171" fontId="19" fillId="0" borderId="27" xfId="246" applyNumberFormat="1" applyFont="1" applyFill="1" applyBorder="1" applyAlignment="1">
      <alignment horizontal="center" vertical="center"/>
      <protection/>
    </xf>
    <xf numFmtId="176" fontId="19" fillId="0" borderId="27" xfId="393" applyNumberFormat="1" applyFont="1" applyFill="1" applyBorder="1" applyAlignment="1">
      <alignment horizontal="center" vertical="center"/>
    </xf>
    <xf numFmtId="176" fontId="19" fillId="0" borderId="28" xfId="246" applyNumberFormat="1" applyFont="1" applyFill="1" applyBorder="1" applyAlignment="1">
      <alignment horizontal="center" vertical="center"/>
      <protection/>
    </xf>
    <xf numFmtId="171" fontId="19" fillId="0" borderId="28" xfId="246" applyNumberFormat="1" applyFont="1" applyFill="1" applyBorder="1" applyAlignment="1">
      <alignment horizontal="center" vertical="center"/>
      <protection/>
    </xf>
    <xf numFmtId="176" fontId="19" fillId="0" borderId="28" xfId="393" applyNumberFormat="1" applyFont="1" applyFill="1" applyBorder="1" applyAlignment="1">
      <alignment horizontal="center" vertical="center"/>
    </xf>
    <xf numFmtId="176" fontId="19" fillId="0" borderId="29" xfId="393" applyNumberFormat="1" applyFont="1" applyFill="1" applyBorder="1" applyAlignment="1">
      <alignment horizontal="center" vertical="center"/>
    </xf>
    <xf numFmtId="0" fontId="0" fillId="0" borderId="30" xfId="246" applyFont="1" applyFill="1" applyBorder="1" applyAlignment="1">
      <alignment vertical="center"/>
      <protection/>
    </xf>
    <xf numFmtId="177" fontId="0" fillId="0" borderId="25" xfId="246" applyNumberFormat="1" applyFont="1" applyFill="1" applyBorder="1" applyAlignment="1">
      <alignment horizontal="center" vertical="center"/>
      <protection/>
    </xf>
    <xf numFmtId="170" fontId="0" fillId="0" borderId="16" xfId="204" applyFont="1" applyBorder="1" applyAlignment="1">
      <alignment horizontal="center" vertical="center"/>
    </xf>
    <xf numFmtId="170" fontId="0" fillId="0" borderId="25" xfId="204" applyFont="1" applyFill="1" applyBorder="1" applyAlignment="1">
      <alignment horizontal="center" vertical="center"/>
    </xf>
    <xf numFmtId="177" fontId="0" fillId="0" borderId="10" xfId="246" applyNumberFormat="1" applyFont="1" applyFill="1" applyBorder="1" applyAlignment="1">
      <alignment horizontal="center" vertical="center"/>
      <protection/>
    </xf>
    <xf numFmtId="0" fontId="21" fillId="0" borderId="19" xfId="350" applyFont="1" applyFill="1" applyBorder="1" applyAlignment="1">
      <alignment horizontal="center" vertical="center"/>
      <protection/>
    </xf>
    <xf numFmtId="0" fontId="29" fillId="0" borderId="31" xfId="227" applyFont="1" applyBorder="1">
      <alignment/>
      <protection/>
    </xf>
    <xf numFmtId="0" fontId="29" fillId="0" borderId="0" xfId="227" applyFont="1" applyBorder="1">
      <alignment/>
      <protection/>
    </xf>
    <xf numFmtId="167" fontId="29" fillId="0" borderId="0" xfId="216" applyFont="1" applyBorder="1" applyAlignment="1">
      <alignment/>
    </xf>
    <xf numFmtId="4" fontId="21" fillId="0" borderId="18" xfId="350" applyNumberFormat="1" applyFont="1" applyFill="1" applyBorder="1" applyAlignment="1">
      <alignment horizontal="left" vertical="center" wrapText="1"/>
      <protection/>
    </xf>
    <xf numFmtId="4" fontId="21" fillId="0" borderId="20" xfId="350" applyNumberFormat="1" applyFont="1" applyFill="1" applyBorder="1" applyAlignment="1">
      <alignment horizontal="left" vertical="center" wrapText="1"/>
      <protection/>
    </xf>
    <xf numFmtId="4" fontId="21" fillId="0" borderId="23" xfId="350" applyNumberFormat="1" applyFont="1" applyFill="1" applyBorder="1" applyAlignment="1">
      <alignment horizontal="left" vertical="center" wrapText="1"/>
      <protection/>
    </xf>
    <xf numFmtId="0" fontId="19" fillId="0" borderId="18" xfId="350" applyFont="1" applyFill="1" applyBorder="1" applyAlignment="1">
      <alignment horizontal="justify" vertical="center" wrapText="1"/>
      <protection/>
    </xf>
    <xf numFmtId="0" fontId="19" fillId="0" borderId="23" xfId="350" applyFont="1" applyFill="1" applyBorder="1" applyAlignment="1">
      <alignment horizontal="justify" vertical="center" wrapText="1"/>
      <protection/>
    </xf>
    <xf numFmtId="0" fontId="29" fillId="0" borderId="31" xfId="349" applyFont="1" applyBorder="1" applyAlignment="1">
      <alignment horizontal="center"/>
      <protection/>
    </xf>
    <xf numFmtId="0" fontId="29" fillId="0" borderId="0" xfId="349" applyFont="1" applyBorder="1" applyAlignment="1">
      <alignment horizontal="center"/>
      <protection/>
    </xf>
    <xf numFmtId="4" fontId="22" fillId="34" borderId="18" xfId="349" applyNumberFormat="1" applyFont="1" applyFill="1" applyBorder="1" applyAlignment="1">
      <alignment horizontal="center" vertical="center" wrapText="1"/>
      <protection/>
    </xf>
    <xf numFmtId="4" fontId="22" fillId="34" borderId="32" xfId="349" applyNumberFormat="1" applyFont="1" applyFill="1" applyBorder="1" applyAlignment="1">
      <alignment horizontal="center" vertical="center" wrapText="1"/>
      <protection/>
    </xf>
    <xf numFmtId="4" fontId="21" fillId="46" borderId="33" xfId="246" applyNumberFormat="1" applyFont="1" applyFill="1" applyBorder="1" applyAlignment="1" applyProtection="1">
      <alignment horizontal="center" vertical="center" wrapText="1"/>
      <protection locked="0"/>
    </xf>
    <xf numFmtId="4" fontId="21" fillId="46" borderId="34" xfId="246" applyNumberFormat="1" applyFont="1" applyFill="1" applyBorder="1" applyAlignment="1" applyProtection="1">
      <alignment horizontal="center" vertical="center" wrapText="1"/>
      <protection locked="0"/>
    </xf>
    <xf numFmtId="4" fontId="21" fillId="46" borderId="35" xfId="246" applyNumberFormat="1" applyFont="1" applyFill="1" applyBorder="1" applyAlignment="1" applyProtection="1">
      <alignment horizontal="center" vertical="center" wrapText="1"/>
      <protection locked="0"/>
    </xf>
    <xf numFmtId="4" fontId="26" fillId="46" borderId="31" xfId="246" applyNumberFormat="1" applyFont="1" applyFill="1" applyBorder="1" applyAlignment="1" applyProtection="1">
      <alignment horizontal="center" vertical="center" wrapText="1"/>
      <protection locked="0"/>
    </xf>
    <xf numFmtId="4" fontId="26" fillId="46" borderId="0" xfId="246" applyNumberFormat="1" applyFont="1" applyFill="1" applyBorder="1" applyAlignment="1" applyProtection="1">
      <alignment horizontal="center" vertical="center" wrapText="1"/>
      <protection locked="0"/>
    </xf>
    <xf numFmtId="4" fontId="26" fillId="46" borderId="36" xfId="246" applyNumberFormat="1" applyFont="1" applyFill="1" applyBorder="1" applyAlignment="1" applyProtection="1">
      <alignment horizontal="center" vertical="center" wrapText="1"/>
      <protection locked="0"/>
    </xf>
    <xf numFmtId="0" fontId="23" fillId="13" borderId="30" xfId="246" applyFont="1" applyFill="1" applyBorder="1" applyAlignment="1" applyProtection="1">
      <alignment horizontal="center" vertical="center"/>
      <protection locked="0"/>
    </xf>
    <xf numFmtId="0" fontId="23" fillId="13" borderId="37" xfId="246" applyFont="1" applyFill="1" applyBorder="1" applyAlignment="1" applyProtection="1">
      <alignment horizontal="center" vertical="center"/>
      <protection locked="0"/>
    </xf>
    <xf numFmtId="0" fontId="23" fillId="13" borderId="38" xfId="246" applyFont="1" applyFill="1" applyBorder="1" applyAlignment="1" applyProtection="1">
      <alignment horizontal="center" vertical="center"/>
      <protection locked="0"/>
    </xf>
    <xf numFmtId="0" fontId="19" fillId="13" borderId="39" xfId="246" applyNumberFormat="1" applyFont="1" applyFill="1" applyBorder="1" applyAlignment="1">
      <alignment horizontal="center" vertical="center"/>
      <protection/>
    </xf>
    <xf numFmtId="0" fontId="19" fillId="13" borderId="17" xfId="246" applyNumberFormat="1" applyFont="1" applyFill="1" applyBorder="1" applyAlignment="1">
      <alignment horizontal="center" vertical="center"/>
      <protection/>
    </xf>
    <xf numFmtId="0" fontId="27" fillId="13" borderId="18" xfId="318" applyFont="1" applyFill="1" applyBorder="1" applyAlignment="1">
      <alignment horizontal="center"/>
      <protection/>
    </xf>
    <xf numFmtId="0" fontId="27" fillId="13" borderId="20" xfId="318" applyFont="1" applyFill="1" applyBorder="1" applyAlignment="1">
      <alignment horizontal="center"/>
      <protection/>
    </xf>
    <xf numFmtId="0" fontId="27" fillId="13" borderId="23" xfId="318" applyFont="1" applyFill="1" applyBorder="1" applyAlignment="1">
      <alignment horizontal="center"/>
      <protection/>
    </xf>
    <xf numFmtId="4" fontId="21" fillId="46" borderId="40" xfId="246" applyNumberFormat="1" applyFont="1" applyFill="1" applyBorder="1" applyAlignment="1" applyProtection="1">
      <alignment horizontal="center" vertical="center" wrapText="1"/>
      <protection locked="0"/>
    </xf>
    <xf numFmtId="4" fontId="21" fillId="46" borderId="41" xfId="246" applyNumberFormat="1" applyFont="1" applyFill="1" applyBorder="1" applyAlignment="1" applyProtection="1">
      <alignment horizontal="center" vertical="center" wrapText="1"/>
      <protection locked="0"/>
    </xf>
    <xf numFmtId="4" fontId="21" fillId="46" borderId="42" xfId="246" applyNumberFormat="1" applyFont="1" applyFill="1" applyBorder="1" applyAlignment="1" applyProtection="1">
      <alignment horizontal="center" vertical="center" wrapText="1"/>
      <protection locked="0"/>
    </xf>
    <xf numFmtId="4" fontId="28" fillId="46" borderId="31" xfId="246" applyNumberFormat="1" applyFont="1" applyFill="1" applyBorder="1" applyAlignment="1" applyProtection="1">
      <alignment horizontal="center" vertical="center" wrapText="1"/>
      <protection locked="0"/>
    </xf>
    <xf numFmtId="4" fontId="28" fillId="46" borderId="0" xfId="246" applyNumberFormat="1" applyFont="1" applyFill="1" applyBorder="1" applyAlignment="1" applyProtection="1">
      <alignment horizontal="center" vertical="center" wrapText="1"/>
      <protection locked="0"/>
    </xf>
    <xf numFmtId="4" fontId="28" fillId="46" borderId="36" xfId="246" applyNumberFormat="1" applyFont="1" applyFill="1" applyBorder="1" applyAlignment="1" applyProtection="1">
      <alignment horizontal="center" vertical="center" wrapText="1"/>
      <protection locked="0"/>
    </xf>
    <xf numFmtId="4" fontId="22" fillId="34" borderId="31" xfId="349" applyNumberFormat="1" applyFont="1" applyFill="1" applyBorder="1" applyAlignment="1">
      <alignment horizontal="center" vertical="center" wrapText="1"/>
      <protection/>
    </xf>
    <xf numFmtId="4" fontId="22" fillId="34" borderId="0" xfId="349" applyNumberFormat="1" applyFont="1" applyFill="1" applyBorder="1" applyAlignment="1">
      <alignment horizontal="center" vertical="center" wrapText="1"/>
      <protection/>
    </xf>
    <xf numFmtId="4" fontId="22" fillId="34" borderId="36" xfId="349" applyNumberFormat="1" applyFont="1" applyFill="1" applyBorder="1" applyAlignment="1">
      <alignment horizontal="center" vertical="center" wrapText="1"/>
      <protection/>
    </xf>
    <xf numFmtId="0" fontId="28" fillId="13" borderId="30" xfId="246" applyFont="1" applyFill="1" applyBorder="1" applyAlignment="1" applyProtection="1">
      <alignment horizontal="center" vertical="center"/>
      <protection locked="0"/>
    </xf>
    <xf numFmtId="0" fontId="28" fillId="13" borderId="37" xfId="246" applyFont="1" applyFill="1" applyBorder="1" applyAlignment="1" applyProtection="1">
      <alignment horizontal="center" vertical="center"/>
      <protection locked="0"/>
    </xf>
    <xf numFmtId="0" fontId="28" fillId="13" borderId="0" xfId="246" applyFont="1" applyFill="1" applyBorder="1" applyAlignment="1" applyProtection="1">
      <alignment horizontal="center" vertical="center"/>
      <protection locked="0"/>
    </xf>
    <xf numFmtId="0" fontId="28" fillId="13" borderId="38" xfId="246" applyFont="1" applyFill="1" applyBorder="1" applyAlignment="1" applyProtection="1">
      <alignment horizontal="center" vertical="center"/>
      <protection locked="0"/>
    </xf>
    <xf numFmtId="164" fontId="19" fillId="13" borderId="18" xfId="246" applyNumberFormat="1" applyFont="1" applyFill="1" applyBorder="1" applyAlignment="1">
      <alignment horizontal="center" vertical="center"/>
      <protection/>
    </xf>
    <xf numFmtId="0" fontId="0" fillId="0" borderId="20" xfId="0" applyBorder="1" applyAlignment="1">
      <alignment horizontal="center" vertical="center"/>
    </xf>
    <xf numFmtId="0" fontId="0" fillId="0" borderId="23" xfId="0" applyBorder="1" applyAlignment="1">
      <alignment horizontal="center" vertical="center"/>
    </xf>
    <xf numFmtId="164" fontId="19" fillId="13" borderId="32" xfId="246" applyNumberFormat="1" applyFont="1" applyFill="1" applyBorder="1" applyAlignment="1">
      <alignment horizontal="center" vertical="center"/>
      <protection/>
    </xf>
    <xf numFmtId="164" fontId="19" fillId="13" borderId="43" xfId="246" applyNumberFormat="1" applyFont="1" applyFill="1" applyBorder="1" applyAlignment="1">
      <alignment horizontal="center" vertical="center"/>
      <protection/>
    </xf>
    <xf numFmtId="164" fontId="19" fillId="13" borderId="44" xfId="246" applyNumberFormat="1" applyFont="1" applyFill="1" applyBorder="1" applyAlignment="1">
      <alignment horizontal="center" vertical="center"/>
      <protection/>
    </xf>
    <xf numFmtId="164" fontId="19" fillId="13" borderId="17" xfId="246" applyNumberFormat="1" applyFont="1" applyFill="1" applyBorder="1" applyAlignment="1">
      <alignment horizontal="center" vertical="center"/>
      <protection/>
    </xf>
    <xf numFmtId="0" fontId="27" fillId="13" borderId="30" xfId="318" applyFont="1" applyFill="1" applyBorder="1" applyAlignment="1">
      <alignment horizontal="center"/>
      <protection/>
    </xf>
    <xf numFmtId="0" fontId="27" fillId="13" borderId="37" xfId="318" applyFont="1" applyFill="1" applyBorder="1" applyAlignment="1">
      <alignment horizontal="center"/>
      <protection/>
    </xf>
    <xf numFmtId="0" fontId="27" fillId="13" borderId="38" xfId="318" applyFont="1" applyFill="1" applyBorder="1" applyAlignment="1">
      <alignment horizontal="center"/>
      <protection/>
    </xf>
    <xf numFmtId="1" fontId="19" fillId="0" borderId="15" xfId="246" applyNumberFormat="1" applyFont="1" applyFill="1" applyBorder="1" applyAlignment="1">
      <alignment horizontal="center" vertical="center"/>
      <protection/>
    </xf>
    <xf numFmtId="177" fontId="19" fillId="0" borderId="10" xfId="246" applyNumberFormat="1" applyFont="1" applyFill="1" applyBorder="1" applyAlignment="1">
      <alignment horizontal="left" vertical="center"/>
      <protection/>
    </xf>
    <xf numFmtId="177" fontId="19" fillId="0" borderId="10" xfId="246" applyNumberFormat="1" applyFont="1" applyFill="1" applyBorder="1" applyAlignment="1">
      <alignment horizontal="center" vertical="center"/>
      <protection/>
    </xf>
    <xf numFmtId="10" fontId="0" fillId="0" borderId="10" xfId="367" applyNumberFormat="1" applyFont="1" applyFill="1" applyBorder="1" applyAlignment="1">
      <alignment horizontal="center" vertical="center"/>
    </xf>
    <xf numFmtId="0" fontId="19" fillId="0" borderId="13" xfId="246" applyFont="1" applyFill="1" applyBorder="1" applyAlignment="1">
      <alignment horizontal="center" vertical="center"/>
      <protection/>
    </xf>
    <xf numFmtId="0" fontId="19" fillId="0" borderId="10" xfId="246" applyFont="1" applyFill="1" applyBorder="1" applyAlignment="1">
      <alignment horizontal="center" vertical="center"/>
      <protection/>
    </xf>
    <xf numFmtId="175" fontId="19" fillId="0" borderId="13" xfId="246" applyNumberFormat="1" applyFont="1" applyFill="1" applyBorder="1" applyAlignment="1">
      <alignment horizontal="center" vertical="center"/>
      <protection/>
    </xf>
    <xf numFmtId="175" fontId="19" fillId="0" borderId="10" xfId="246" applyNumberFormat="1" applyFont="1" applyFill="1" applyBorder="1" applyAlignment="1">
      <alignment horizontal="center" vertical="center"/>
      <protection/>
    </xf>
    <xf numFmtId="0" fontId="19" fillId="0" borderId="26" xfId="246" applyFont="1" applyFill="1" applyBorder="1" applyAlignment="1">
      <alignment horizontal="center" vertical="center"/>
      <protection/>
    </xf>
    <xf numFmtId="0" fontId="19" fillId="0" borderId="24" xfId="246" applyFont="1" applyFill="1" applyBorder="1" applyAlignment="1">
      <alignment horizontal="center" vertical="center"/>
      <protection/>
    </xf>
    <xf numFmtId="0" fontId="19" fillId="0" borderId="45" xfId="246" applyFont="1" applyFill="1" applyBorder="1" applyAlignment="1">
      <alignment horizontal="center" vertical="center"/>
      <protection/>
    </xf>
    <xf numFmtId="0" fontId="19" fillId="0" borderId="28" xfId="246" applyFont="1" applyFill="1" applyBorder="1" applyAlignment="1">
      <alignment horizontal="center" vertical="center"/>
      <protection/>
    </xf>
    <xf numFmtId="0" fontId="21" fillId="47" borderId="40" xfId="246" applyFont="1" applyFill="1" applyBorder="1" applyAlignment="1">
      <alignment horizontal="center" vertical="center"/>
      <protection/>
    </xf>
    <xf numFmtId="0" fontId="29" fillId="47" borderId="41" xfId="246" applyFont="1" applyFill="1" applyBorder="1">
      <alignment/>
      <protection/>
    </xf>
    <xf numFmtId="0" fontId="29" fillId="47" borderId="42" xfId="246" applyFont="1" applyFill="1" applyBorder="1">
      <alignment/>
      <protection/>
    </xf>
    <xf numFmtId="0" fontId="21" fillId="47" borderId="31" xfId="246" applyFont="1" applyFill="1" applyBorder="1" applyAlignment="1">
      <alignment horizontal="center" vertical="center"/>
      <protection/>
    </xf>
    <xf numFmtId="0" fontId="29" fillId="47" borderId="0" xfId="246" applyFont="1" applyFill="1" applyBorder="1">
      <alignment/>
      <protection/>
    </xf>
    <xf numFmtId="0" fontId="29" fillId="47" borderId="36" xfId="246" applyFont="1" applyFill="1" applyBorder="1">
      <alignment/>
      <protection/>
    </xf>
    <xf numFmtId="0" fontId="21" fillId="47" borderId="30" xfId="246" applyFont="1" applyFill="1" applyBorder="1" applyAlignment="1">
      <alignment horizontal="center" vertical="center"/>
      <protection/>
    </xf>
    <xf numFmtId="0" fontId="29" fillId="47" borderId="37" xfId="246" applyFont="1" applyFill="1" applyBorder="1">
      <alignment/>
      <protection/>
    </xf>
    <xf numFmtId="0" fontId="29" fillId="47" borderId="38" xfId="246" applyFont="1" applyFill="1" applyBorder="1">
      <alignment/>
      <protection/>
    </xf>
    <xf numFmtId="0" fontId="19" fillId="0" borderId="12" xfId="246" applyFont="1" applyFill="1" applyBorder="1" applyAlignment="1">
      <alignment horizontal="center" vertical="center"/>
      <protection/>
    </xf>
    <xf numFmtId="0" fontId="19" fillId="0" borderId="15" xfId="246" applyFont="1" applyFill="1" applyBorder="1" applyAlignment="1">
      <alignment horizontal="center" vertical="center"/>
      <protection/>
    </xf>
    <xf numFmtId="10" fontId="19" fillId="0" borderId="13" xfId="246" applyNumberFormat="1" applyFont="1" applyFill="1" applyBorder="1" applyAlignment="1">
      <alignment horizontal="center" vertical="center"/>
      <protection/>
    </xf>
    <xf numFmtId="10" fontId="19" fillId="0" borderId="10" xfId="246" applyNumberFormat="1" applyFont="1" applyFill="1" applyBorder="1" applyAlignment="1">
      <alignment horizontal="center" vertical="center"/>
      <protection/>
    </xf>
    <xf numFmtId="177" fontId="19" fillId="0" borderId="13" xfId="246" applyNumberFormat="1" applyFont="1" applyFill="1" applyBorder="1" applyAlignment="1">
      <alignment horizontal="center" vertical="center"/>
      <protection/>
    </xf>
    <xf numFmtId="177" fontId="19" fillId="0" borderId="14" xfId="246" applyNumberFormat="1" applyFont="1" applyFill="1" applyBorder="1" applyAlignment="1">
      <alignment horizontal="center" vertical="center"/>
      <protection/>
    </xf>
    <xf numFmtId="0" fontId="19" fillId="0" borderId="31" xfId="246" applyFont="1" applyFill="1" applyBorder="1" applyAlignment="1">
      <alignment horizontal="center" vertical="center"/>
      <protection/>
    </xf>
    <xf numFmtId="176" fontId="19" fillId="0" borderId="0" xfId="246" applyNumberFormat="1" applyFont="1" applyFill="1" applyBorder="1" applyAlignment="1">
      <alignment horizontal="center" vertical="center"/>
      <protection/>
    </xf>
    <xf numFmtId="171" fontId="19" fillId="0" borderId="0" xfId="246" applyNumberFormat="1" applyFont="1" applyFill="1" applyBorder="1" applyAlignment="1">
      <alignment horizontal="center" vertical="center"/>
      <protection/>
    </xf>
    <xf numFmtId="0" fontId="19" fillId="0" borderId="40" xfId="246" applyFont="1" applyFill="1" applyBorder="1" applyAlignment="1">
      <alignment horizontal="center" vertical="center"/>
      <protection/>
    </xf>
    <xf numFmtId="0" fontId="19" fillId="0" borderId="41" xfId="246" applyFont="1" applyFill="1" applyBorder="1" applyAlignment="1">
      <alignment horizontal="center" vertical="center"/>
      <protection/>
    </xf>
    <xf numFmtId="176" fontId="19" fillId="0" borderId="41" xfId="246" applyNumberFormat="1" applyFont="1" applyFill="1" applyBorder="1" applyAlignment="1">
      <alignment horizontal="center" vertical="center"/>
      <protection/>
    </xf>
    <xf numFmtId="171" fontId="19" fillId="0" borderId="41" xfId="246" applyNumberFormat="1" applyFont="1" applyFill="1" applyBorder="1" applyAlignment="1">
      <alignment horizontal="center" vertical="center"/>
      <protection/>
    </xf>
    <xf numFmtId="176" fontId="19" fillId="0" borderId="41" xfId="393" applyNumberFormat="1" applyFont="1" applyFill="1" applyBorder="1" applyAlignment="1">
      <alignment horizontal="center" vertical="center"/>
    </xf>
    <xf numFmtId="176" fontId="19" fillId="0" borderId="42" xfId="393" applyNumberFormat="1" applyFont="1" applyFill="1" applyBorder="1" applyAlignment="1">
      <alignment horizontal="center" vertical="center"/>
    </xf>
    <xf numFmtId="10" fontId="23" fillId="0" borderId="0" xfId="246" applyNumberFormat="1" applyFont="1" applyFill="1" applyBorder="1" applyAlignment="1">
      <alignment horizontal="center" vertical="center" wrapText="1"/>
      <protection/>
    </xf>
    <xf numFmtId="10" fontId="23" fillId="0" borderId="36" xfId="246" applyNumberFormat="1" applyFont="1" applyFill="1" applyBorder="1" applyAlignment="1">
      <alignment horizontal="center" vertical="center" wrapText="1"/>
      <protection/>
    </xf>
    <xf numFmtId="0" fontId="0" fillId="0" borderId="31" xfId="246" applyFont="1" applyFill="1" applyBorder="1" applyAlignment="1">
      <alignment vertical="center"/>
      <protection/>
    </xf>
    <xf numFmtId="10" fontId="23" fillId="0" borderId="0" xfId="246" applyNumberFormat="1" applyFont="1" applyFill="1" applyBorder="1" applyAlignment="1">
      <alignment vertical="center"/>
      <protection/>
    </xf>
    <xf numFmtId="10" fontId="23" fillId="0" borderId="37" xfId="246" applyNumberFormat="1" applyFont="1" applyFill="1" applyBorder="1" applyAlignment="1">
      <alignment horizontal="center" vertical="center" wrapText="1"/>
      <protection/>
    </xf>
    <xf numFmtId="10" fontId="23" fillId="0" borderId="37" xfId="246" applyNumberFormat="1" applyFont="1" applyFill="1" applyBorder="1" applyAlignment="1">
      <alignment vertical="center"/>
      <protection/>
    </xf>
    <xf numFmtId="10" fontId="23" fillId="0" borderId="38" xfId="246" applyNumberFormat="1" applyFont="1" applyFill="1" applyBorder="1" applyAlignment="1">
      <alignment horizontal="center" vertical="center" wrapText="1"/>
      <protection/>
    </xf>
  </cellXfs>
  <cellStyles count="469">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1 3" xfId="23"/>
    <cellStyle name="20% - Ênfase1 4" xfId="24"/>
    <cellStyle name="20% - Ênfase1 5" xfId="25"/>
    <cellStyle name="20% - Ênfase2" xfId="26"/>
    <cellStyle name="20% - Ênfase2 2" xfId="27"/>
    <cellStyle name="20% - Ênfase2 3" xfId="28"/>
    <cellStyle name="20% - Ênfase2 4" xfId="29"/>
    <cellStyle name="20% - Ênfase2 5" xfId="30"/>
    <cellStyle name="20% - Ênfase3" xfId="31"/>
    <cellStyle name="20% - Ênfase3 2" xfId="32"/>
    <cellStyle name="20% - Ênfase3 3" xfId="33"/>
    <cellStyle name="20% - Ênfase3 4" xfId="34"/>
    <cellStyle name="20% - Ênfase3 5" xfId="35"/>
    <cellStyle name="20% - Ênfase4" xfId="36"/>
    <cellStyle name="20% - Ênfase4 2" xfId="37"/>
    <cellStyle name="20% - Ênfase4 3" xfId="38"/>
    <cellStyle name="20% - Ênfase4 4" xfId="39"/>
    <cellStyle name="20% - Ênfase4 5" xfId="40"/>
    <cellStyle name="20% - Ênfase5" xfId="41"/>
    <cellStyle name="20% - Ênfase5 2" xfId="42"/>
    <cellStyle name="20% - Ênfase5 3" xfId="43"/>
    <cellStyle name="20% - Ênfase5 4" xfId="44"/>
    <cellStyle name="20% - Ênfase5 5" xfId="45"/>
    <cellStyle name="20% - Ênfase6" xfId="46"/>
    <cellStyle name="20% - Ênfase6 2" xfId="47"/>
    <cellStyle name="20% - Ênfase6 3" xfId="48"/>
    <cellStyle name="20% - Ênfase6 4" xfId="49"/>
    <cellStyle name="20% - Ênfase6 5" xfId="50"/>
    <cellStyle name="40% - Accent1" xfId="51"/>
    <cellStyle name="40% - Accent2" xfId="52"/>
    <cellStyle name="40% - Accent3" xfId="53"/>
    <cellStyle name="40% - Accent4" xfId="54"/>
    <cellStyle name="40% - Accent5" xfId="55"/>
    <cellStyle name="40% - Accent6" xfId="56"/>
    <cellStyle name="40% - Ênfase1" xfId="57"/>
    <cellStyle name="40% - Ênfase1 2" xfId="58"/>
    <cellStyle name="40% - Ênfase1 3" xfId="59"/>
    <cellStyle name="40% - Ênfase1 4" xfId="60"/>
    <cellStyle name="40% - Ênfase1 5" xfId="61"/>
    <cellStyle name="40% - Ênfase2" xfId="62"/>
    <cellStyle name="40% - Ênfase2 2" xfId="63"/>
    <cellStyle name="40% - Ênfase2 3" xfId="64"/>
    <cellStyle name="40% - Ênfase2 4" xfId="65"/>
    <cellStyle name="40% - Ênfase2 5" xfId="66"/>
    <cellStyle name="40% - Ênfase3" xfId="67"/>
    <cellStyle name="40% - Ênfase3 2" xfId="68"/>
    <cellStyle name="40% - Ênfase3 3" xfId="69"/>
    <cellStyle name="40% - Ênfase3 4" xfId="70"/>
    <cellStyle name="40% - Ênfase3 5" xfId="71"/>
    <cellStyle name="40% - Ênfase4" xfId="72"/>
    <cellStyle name="40% - Ênfase4 2" xfId="73"/>
    <cellStyle name="40% - Ênfase4 3" xfId="74"/>
    <cellStyle name="40% - Ênfase4 4" xfId="75"/>
    <cellStyle name="40% - Ênfase4 5" xfId="76"/>
    <cellStyle name="40% - Ênfase5" xfId="77"/>
    <cellStyle name="40% - Ênfase5 2" xfId="78"/>
    <cellStyle name="40% - Ênfase5 3" xfId="79"/>
    <cellStyle name="40% - Ênfase5 4" xfId="80"/>
    <cellStyle name="40% - Ênfase5 5" xfId="81"/>
    <cellStyle name="40% - Ênfase6" xfId="82"/>
    <cellStyle name="40% - Ênfase6 2" xfId="83"/>
    <cellStyle name="40% - Ênfase6 3" xfId="84"/>
    <cellStyle name="40% - Ênfase6 4" xfId="85"/>
    <cellStyle name="40% - Ênfase6 5" xfId="86"/>
    <cellStyle name="60% - Accent1" xfId="87"/>
    <cellStyle name="60% - Accent2" xfId="88"/>
    <cellStyle name="60% - Accent3" xfId="89"/>
    <cellStyle name="60% - Accent4" xfId="90"/>
    <cellStyle name="60% - Accent5" xfId="91"/>
    <cellStyle name="60% - Accent6" xfId="92"/>
    <cellStyle name="60% - Ênfase1" xfId="93"/>
    <cellStyle name="60% - Ênfase1 2" xfId="94"/>
    <cellStyle name="60% - Ênfase1 3" xfId="95"/>
    <cellStyle name="60% - Ênfase1 4" xfId="96"/>
    <cellStyle name="60% - Ênfase1 5" xfId="97"/>
    <cellStyle name="60% - Ênfase2" xfId="98"/>
    <cellStyle name="60% - Ênfase2 2" xfId="99"/>
    <cellStyle name="60% - Ênfase2 3" xfId="100"/>
    <cellStyle name="60% - Ênfase2 4" xfId="101"/>
    <cellStyle name="60% - Ênfase2 5" xfId="102"/>
    <cellStyle name="60% - Ênfase3" xfId="103"/>
    <cellStyle name="60% - Ênfase3 2" xfId="104"/>
    <cellStyle name="60% - Ênfase3 3" xfId="105"/>
    <cellStyle name="60% - Ênfase3 4" xfId="106"/>
    <cellStyle name="60% - Ênfase3 5" xfId="107"/>
    <cellStyle name="60% - Ênfase4" xfId="108"/>
    <cellStyle name="60% - Ênfase4 2" xfId="109"/>
    <cellStyle name="60% - Ênfase4 3" xfId="110"/>
    <cellStyle name="60% - Ênfase4 4" xfId="111"/>
    <cellStyle name="60% - Ênfase4 5" xfId="112"/>
    <cellStyle name="60% - Ênfase5" xfId="113"/>
    <cellStyle name="60% - Ênfase5 2" xfId="114"/>
    <cellStyle name="60% - Ênfase5 3" xfId="115"/>
    <cellStyle name="60% - Ênfase5 4" xfId="116"/>
    <cellStyle name="60% - Ênfase5 5" xfId="117"/>
    <cellStyle name="60% - Ênfase6" xfId="118"/>
    <cellStyle name="60% - Ênfase6 2" xfId="119"/>
    <cellStyle name="60% - Ênfase6 3" xfId="120"/>
    <cellStyle name="60% - Ênfase6 4" xfId="121"/>
    <cellStyle name="60% - Ênfase6 5" xfId="122"/>
    <cellStyle name="Accent1" xfId="123"/>
    <cellStyle name="Accent2" xfId="124"/>
    <cellStyle name="Accent3" xfId="125"/>
    <cellStyle name="Accent4" xfId="126"/>
    <cellStyle name="Accent5" xfId="127"/>
    <cellStyle name="Accent6" xfId="128"/>
    <cellStyle name="Bad" xfId="129"/>
    <cellStyle name="Bom" xfId="130"/>
    <cellStyle name="Bom 2" xfId="131"/>
    <cellStyle name="Bom 3" xfId="132"/>
    <cellStyle name="Bom 4" xfId="133"/>
    <cellStyle name="Bom 5" xfId="134"/>
    <cellStyle name="Calculation" xfId="135"/>
    <cellStyle name="Cálculo" xfId="136"/>
    <cellStyle name="Cálculo 2" xfId="137"/>
    <cellStyle name="Cálculo 3" xfId="138"/>
    <cellStyle name="Cálculo 4" xfId="139"/>
    <cellStyle name="Cálculo 5" xfId="140"/>
    <cellStyle name="Célula de Verificação" xfId="141"/>
    <cellStyle name="Célula de Verificação 2" xfId="142"/>
    <cellStyle name="Célula de Verificação 3" xfId="143"/>
    <cellStyle name="Célula de Verificação 4" xfId="144"/>
    <cellStyle name="Célula de Verificação 5" xfId="145"/>
    <cellStyle name="Célula Vinculada" xfId="146"/>
    <cellStyle name="Célula Vinculada 2" xfId="147"/>
    <cellStyle name="Célula Vinculada 3" xfId="148"/>
    <cellStyle name="Célula Vinculada 4" xfId="149"/>
    <cellStyle name="Célula Vinculada 5" xfId="150"/>
    <cellStyle name="Check Cell" xfId="151"/>
    <cellStyle name="Comma 2" xfId="152"/>
    <cellStyle name="Ênfase1" xfId="153"/>
    <cellStyle name="Ênfase1 2" xfId="154"/>
    <cellStyle name="Ênfase1 3" xfId="155"/>
    <cellStyle name="Ênfase1 4" xfId="156"/>
    <cellStyle name="Ênfase1 5" xfId="157"/>
    <cellStyle name="Ênfase2" xfId="158"/>
    <cellStyle name="Ênfase2 2" xfId="159"/>
    <cellStyle name="Ênfase2 3" xfId="160"/>
    <cellStyle name="Ênfase2 4" xfId="161"/>
    <cellStyle name="Ênfase2 5" xfId="162"/>
    <cellStyle name="Ênfase3" xfId="163"/>
    <cellStyle name="Ênfase3 2" xfId="164"/>
    <cellStyle name="Ênfase3 3" xfId="165"/>
    <cellStyle name="Ênfase3 4" xfId="166"/>
    <cellStyle name="Ênfase3 5" xfId="167"/>
    <cellStyle name="Ênfase4" xfId="168"/>
    <cellStyle name="Ênfase4 2" xfId="169"/>
    <cellStyle name="Ênfase4 3" xfId="170"/>
    <cellStyle name="Ênfase4 4" xfId="171"/>
    <cellStyle name="Ênfase4 5" xfId="172"/>
    <cellStyle name="Ênfase5" xfId="173"/>
    <cellStyle name="Ênfase5 2" xfId="174"/>
    <cellStyle name="Ênfase5 3" xfId="175"/>
    <cellStyle name="Ênfase5 4" xfId="176"/>
    <cellStyle name="Ênfase5 5" xfId="177"/>
    <cellStyle name="Ênfase6" xfId="178"/>
    <cellStyle name="Ênfase6 2" xfId="179"/>
    <cellStyle name="Ênfase6 3" xfId="180"/>
    <cellStyle name="Ênfase6 4" xfId="181"/>
    <cellStyle name="Ênfase6 5" xfId="182"/>
    <cellStyle name="Entrada" xfId="183"/>
    <cellStyle name="Entrada 2" xfId="184"/>
    <cellStyle name="Entrada 3" xfId="185"/>
    <cellStyle name="Entrada 4" xfId="186"/>
    <cellStyle name="Entrada 5" xfId="187"/>
    <cellStyle name="Excel Built-in Normal" xfId="188"/>
    <cellStyle name="Explanatory Text" xfId="189"/>
    <cellStyle name="Good" xfId="190"/>
    <cellStyle name="Heading 1" xfId="191"/>
    <cellStyle name="Heading 2" xfId="192"/>
    <cellStyle name="Heading 3" xfId="193"/>
    <cellStyle name="Heading 4" xfId="194"/>
    <cellStyle name="Hyperlink" xfId="195"/>
    <cellStyle name="Followed Hyperlink" xfId="196"/>
    <cellStyle name="Incorreto" xfId="197"/>
    <cellStyle name="Incorreto 2" xfId="198"/>
    <cellStyle name="Incorreto 3" xfId="199"/>
    <cellStyle name="Incorreto 4" xfId="200"/>
    <cellStyle name="Incorreto 5" xfId="201"/>
    <cellStyle name="Input" xfId="202"/>
    <cellStyle name="Linked Cell" xfId="203"/>
    <cellStyle name="Currency" xfId="204"/>
    <cellStyle name="Currency [0]" xfId="205"/>
    <cellStyle name="Moeda 2" xfId="206"/>
    <cellStyle name="Moeda 2 2" xfId="207"/>
    <cellStyle name="Moeda 2 2 2" xfId="208"/>
    <cellStyle name="Moeda 2 3" xfId="209"/>
    <cellStyle name="Moeda 2 3 2" xfId="210"/>
    <cellStyle name="Moeda 2 4" xfId="211"/>
    <cellStyle name="Moeda 2 4 2" xfId="212"/>
    <cellStyle name="Moeda 2 5" xfId="213"/>
    <cellStyle name="Moeda 2 5 2" xfId="214"/>
    <cellStyle name="Moeda 2 6" xfId="215"/>
    <cellStyle name="Moeda 3" xfId="216"/>
    <cellStyle name="Moeda 3 2" xfId="217"/>
    <cellStyle name="Moeda 3 3" xfId="218"/>
    <cellStyle name="Moeda 4" xfId="219"/>
    <cellStyle name="Neutra" xfId="220"/>
    <cellStyle name="Neutra 2" xfId="221"/>
    <cellStyle name="Neutra 3" xfId="222"/>
    <cellStyle name="Neutra 4" xfId="223"/>
    <cellStyle name="Neutra 5" xfId="224"/>
    <cellStyle name="Neutral" xfId="225"/>
    <cellStyle name="Normal 10" xfId="226"/>
    <cellStyle name="Normal 11" xfId="227"/>
    <cellStyle name="Normal 14" xfId="228"/>
    <cellStyle name="Normal 14 2" xfId="229"/>
    <cellStyle name="Normal 14 2 2" xfId="230"/>
    <cellStyle name="Normal 14 3" xfId="231"/>
    <cellStyle name="Normal 14 3 2" xfId="232"/>
    <cellStyle name="Normal 14 4" xfId="233"/>
    <cellStyle name="Normal 14 4 2" xfId="234"/>
    <cellStyle name="Normal 14 5" xfId="235"/>
    <cellStyle name="Normal 16" xfId="236"/>
    <cellStyle name="Normal 16 2" xfId="237"/>
    <cellStyle name="Normal 16 2 2" xfId="238"/>
    <cellStyle name="Normal 16 3" xfId="239"/>
    <cellStyle name="Normal 16 3 2" xfId="240"/>
    <cellStyle name="Normal 16 4" xfId="241"/>
    <cellStyle name="Normal 16 4 2" xfId="242"/>
    <cellStyle name="Normal 16 5" xfId="243"/>
    <cellStyle name="Normal 19" xfId="244"/>
    <cellStyle name="Normal 19 2" xfId="245"/>
    <cellStyle name="Normal 2" xfId="246"/>
    <cellStyle name="Normal 2 10" xfId="247"/>
    <cellStyle name="Normal 2 10 2" xfId="248"/>
    <cellStyle name="Normal 2 11" xfId="249"/>
    <cellStyle name="Normal 2 11 2" xfId="250"/>
    <cellStyle name="Normal 2 12" xfId="251"/>
    <cellStyle name="Normal 2 12 2" xfId="252"/>
    <cellStyle name="Normal 2 13" xfId="253"/>
    <cellStyle name="Normal 2 13 2" xfId="254"/>
    <cellStyle name="Normal 2 14" xfId="255"/>
    <cellStyle name="Normal 2 14 2" xfId="256"/>
    <cellStyle name="Normal 2 15" xfId="257"/>
    <cellStyle name="Normal 2 15 2" xfId="258"/>
    <cellStyle name="Normal 2 16" xfId="259"/>
    <cellStyle name="Normal 2 19" xfId="260"/>
    <cellStyle name="Normal 2 19 2" xfId="261"/>
    <cellStyle name="Normal 2 2" xfId="262"/>
    <cellStyle name="Normal 2 2 2" xfId="263"/>
    <cellStyle name="Normal 2 2 3" xfId="264"/>
    <cellStyle name="Normal 2 24" xfId="265"/>
    <cellStyle name="Normal 2 24 2" xfId="266"/>
    <cellStyle name="Normal 2 28" xfId="267"/>
    <cellStyle name="Normal 2 28 2" xfId="268"/>
    <cellStyle name="Normal 2 3" xfId="269"/>
    <cellStyle name="Normal 2 3 2" xfId="270"/>
    <cellStyle name="Normal 2 33" xfId="271"/>
    <cellStyle name="Normal 2 33 2" xfId="272"/>
    <cellStyle name="Normal 2 34" xfId="273"/>
    <cellStyle name="Normal 2 34 2" xfId="274"/>
    <cellStyle name="Normal 2 35" xfId="275"/>
    <cellStyle name="Normal 2 35 2" xfId="276"/>
    <cellStyle name="Normal 2 36" xfId="277"/>
    <cellStyle name="Normal 2 36 2" xfId="278"/>
    <cellStyle name="Normal 2 37" xfId="279"/>
    <cellStyle name="Normal 2 37 2" xfId="280"/>
    <cellStyle name="Normal 2 4" xfId="281"/>
    <cellStyle name="Normal 2 4 2" xfId="282"/>
    <cellStyle name="Normal 2 5" xfId="283"/>
    <cellStyle name="Normal 2 5 2" xfId="284"/>
    <cellStyle name="Normal 2 6" xfId="285"/>
    <cellStyle name="Normal 2 6 2" xfId="286"/>
    <cellStyle name="Normal 2 7" xfId="287"/>
    <cellStyle name="Normal 2 7 2" xfId="288"/>
    <cellStyle name="Normal 2 8" xfId="289"/>
    <cellStyle name="Normal 2 8 2" xfId="290"/>
    <cellStyle name="Normal 2 9" xfId="291"/>
    <cellStyle name="Normal 2 9 2" xfId="292"/>
    <cellStyle name="Normal 2_Planilha_de_referncia 11-07-2011" xfId="293"/>
    <cellStyle name="Normal 21" xfId="294"/>
    <cellStyle name="Normal 21 2" xfId="295"/>
    <cellStyle name="Normal 22" xfId="296"/>
    <cellStyle name="Normal 22 2" xfId="297"/>
    <cellStyle name="Normal 23" xfId="298"/>
    <cellStyle name="Normal 23 2" xfId="299"/>
    <cellStyle name="Normal 24" xfId="300"/>
    <cellStyle name="Normal 24 2" xfId="301"/>
    <cellStyle name="Normal 25" xfId="302"/>
    <cellStyle name="Normal 25 2" xfId="303"/>
    <cellStyle name="Normal 26" xfId="304"/>
    <cellStyle name="Normal 26 2" xfId="305"/>
    <cellStyle name="Normal 27" xfId="306"/>
    <cellStyle name="Normal 27 2" xfId="307"/>
    <cellStyle name="Normal 3" xfId="308"/>
    <cellStyle name="Normal 3 2" xfId="309"/>
    <cellStyle name="Normal 3 2 2" xfId="310"/>
    <cellStyle name="Normal 4" xfId="311"/>
    <cellStyle name="Normal 4 2" xfId="312"/>
    <cellStyle name="Normal 4 2 2" xfId="313"/>
    <cellStyle name="Normal 4 3" xfId="314"/>
    <cellStyle name="Normal 4 3 2" xfId="315"/>
    <cellStyle name="Normal 4 4" xfId="316"/>
    <cellStyle name="Normal 4_Modelo de planilha" xfId="317"/>
    <cellStyle name="Normal 4_PLANILHA REFERÊNCIA - MORADIAS OP - 1ª FASE" xfId="318"/>
    <cellStyle name="Normal 46" xfId="319"/>
    <cellStyle name="Normal 47" xfId="320"/>
    <cellStyle name="Normal 5" xfId="321"/>
    <cellStyle name="Normal 5 2" xfId="322"/>
    <cellStyle name="Normal 5 2 2" xfId="323"/>
    <cellStyle name="Normal 5 3" xfId="324"/>
    <cellStyle name="Normal 5 3 2" xfId="325"/>
    <cellStyle name="Normal 5 4" xfId="326"/>
    <cellStyle name="Normal 5 4 2" xfId="327"/>
    <cellStyle name="Normal 5 5" xfId="328"/>
    <cellStyle name="Normal 6" xfId="329"/>
    <cellStyle name="Normal 6 2" xfId="330"/>
    <cellStyle name="Normal 7" xfId="331"/>
    <cellStyle name="Normal 7 2" xfId="332"/>
    <cellStyle name="Normal 7 2 2" xfId="333"/>
    <cellStyle name="Normal 7 3" xfId="334"/>
    <cellStyle name="Normal 7 3 2" xfId="335"/>
    <cellStyle name="Normal 7 4" xfId="336"/>
    <cellStyle name="Normal 7 4 2" xfId="337"/>
    <cellStyle name="Normal 7 5" xfId="338"/>
    <cellStyle name="Normal 8" xfId="339"/>
    <cellStyle name="Normal 8 2" xfId="340"/>
    <cellStyle name="Normal 8 2 2" xfId="341"/>
    <cellStyle name="Normal 8 3" xfId="342"/>
    <cellStyle name="Normal 8 3 2" xfId="343"/>
    <cellStyle name="Normal 8 4" xfId="344"/>
    <cellStyle name="Normal 8 4 2" xfId="345"/>
    <cellStyle name="Normal 8 5" xfId="346"/>
    <cellStyle name="Normal 9" xfId="347"/>
    <cellStyle name="Normal 9 2" xfId="348"/>
    <cellStyle name="Normal_REFERÊNCIA DE PREÇO _EM" xfId="349"/>
    <cellStyle name="Normal_UFOP-Restaurante-PE-GERAL-PlanilhaOrçamentária Final" xfId="350"/>
    <cellStyle name="Nota" xfId="351"/>
    <cellStyle name="Nota 2" xfId="352"/>
    <cellStyle name="Nota 2 2" xfId="353"/>
    <cellStyle name="Nota 3" xfId="354"/>
    <cellStyle name="Nota 3 2" xfId="355"/>
    <cellStyle name="Nota 4" xfId="356"/>
    <cellStyle name="Nota 4 2" xfId="357"/>
    <cellStyle name="Nota 5" xfId="358"/>
    <cellStyle name="Nota 5 2" xfId="359"/>
    <cellStyle name="Nota 6" xfId="360"/>
    <cellStyle name="Nota 7" xfId="361"/>
    <cellStyle name="Note" xfId="362"/>
    <cellStyle name="Note 2" xfId="363"/>
    <cellStyle name="Output" xfId="364"/>
    <cellStyle name="Percent 2" xfId="365"/>
    <cellStyle name="Percent" xfId="366"/>
    <cellStyle name="Porcentagem 2" xfId="367"/>
    <cellStyle name="Porcentagem 2 2" xfId="368"/>
    <cellStyle name="Porcentagem 2 3" xfId="369"/>
    <cellStyle name="Porcentagem 3" xfId="370"/>
    <cellStyle name="Saída" xfId="371"/>
    <cellStyle name="Saída 2" xfId="372"/>
    <cellStyle name="Saída 3" xfId="373"/>
    <cellStyle name="Saída 4" xfId="374"/>
    <cellStyle name="Saída 5" xfId="375"/>
    <cellStyle name="Comma [0]" xfId="376"/>
    <cellStyle name="Separador de milhares 10" xfId="377"/>
    <cellStyle name="Separador de milhares 10 2" xfId="378"/>
    <cellStyle name="Separador de milhares 10 3" xfId="379"/>
    <cellStyle name="Separador de milhares 11" xfId="380"/>
    <cellStyle name="Separador de milhares 11 2" xfId="381"/>
    <cellStyle name="Separador de milhares 12" xfId="382"/>
    <cellStyle name="Separador de milhares 12 2" xfId="383"/>
    <cellStyle name="Separador de milhares 13" xfId="384"/>
    <cellStyle name="Separador de milhares 13 2" xfId="385"/>
    <cellStyle name="Separador de milhares 14" xfId="386"/>
    <cellStyle name="Separador de milhares 14 2" xfId="387"/>
    <cellStyle name="Separador de milhares 15" xfId="388"/>
    <cellStyle name="Separador de milhares 15 2" xfId="389"/>
    <cellStyle name="Separador de milhares 18" xfId="390"/>
    <cellStyle name="Separador de milhares 18 2" xfId="391"/>
    <cellStyle name="Separador de milhares 2" xfId="392"/>
    <cellStyle name="Separador de milhares 2 2" xfId="393"/>
    <cellStyle name="Separador de milhares 2 2 2" xfId="394"/>
    <cellStyle name="Separador de milhares 2 2 2 5" xfId="395"/>
    <cellStyle name="Separador de milhares 20" xfId="396"/>
    <cellStyle name="Separador de milhares 20 2" xfId="397"/>
    <cellStyle name="Separador de milhares 21" xfId="398"/>
    <cellStyle name="Separador de milhares 21 2" xfId="399"/>
    <cellStyle name="Separador de milhares 22" xfId="400"/>
    <cellStyle name="Separador de milhares 22 2" xfId="401"/>
    <cellStyle name="Separador de milhares 23" xfId="402"/>
    <cellStyle name="Separador de milhares 23 2" xfId="403"/>
    <cellStyle name="Separador de milhares 24" xfId="404"/>
    <cellStyle name="Separador de milhares 24 2" xfId="405"/>
    <cellStyle name="Separador de milhares 26" xfId="406"/>
    <cellStyle name="Separador de milhares 26 2" xfId="407"/>
    <cellStyle name="Separador de milhares 3" xfId="408"/>
    <cellStyle name="Separador de milhares 3 2" xfId="409"/>
    <cellStyle name="Separador de milhares 3 2 2" xfId="410"/>
    <cellStyle name="Separador de milhares 3 2 2 2" xfId="411"/>
    <cellStyle name="Separador de milhares 3 2 3" xfId="412"/>
    <cellStyle name="Separador de milhares 3 2_Planilha_de_referncia 11-07-2011" xfId="413"/>
    <cellStyle name="Separador de milhares 3 3" xfId="414"/>
    <cellStyle name="Separador de milhares 4" xfId="415"/>
    <cellStyle name="Separador de milhares 4 2" xfId="416"/>
    <cellStyle name="Separador de milhares 4 2 2" xfId="417"/>
    <cellStyle name="Separador de milhares 4 2 3" xfId="418"/>
    <cellStyle name="Separador de milhares 4 2 4" xfId="419"/>
    <cellStyle name="Separador de milhares 4 2 5" xfId="420"/>
    <cellStyle name="Separador de milhares 4 3" xfId="421"/>
    <cellStyle name="Separador de milhares 4 4" xfId="422"/>
    <cellStyle name="Separador de milhares 4 4 2" xfId="423"/>
    <cellStyle name="Separador de milhares 4 5" xfId="424"/>
    <cellStyle name="Separador de milhares 5" xfId="425"/>
    <cellStyle name="Separador de milhares 5 2" xfId="426"/>
    <cellStyle name="Separador de milhares 6" xfId="427"/>
    <cellStyle name="Separador de milhares 6 2" xfId="428"/>
    <cellStyle name="Separador de milhares 7" xfId="429"/>
    <cellStyle name="Separador de milhares 7 2" xfId="430"/>
    <cellStyle name="Separador de milhares 8" xfId="431"/>
    <cellStyle name="Separador de milhares 8 2" xfId="432"/>
    <cellStyle name="Separador de milhares 9" xfId="433"/>
    <cellStyle name="Separador de milhares 9 2" xfId="434"/>
    <cellStyle name="Texto de Aviso" xfId="435"/>
    <cellStyle name="Texto de Aviso 2" xfId="436"/>
    <cellStyle name="Texto de Aviso 3" xfId="437"/>
    <cellStyle name="Texto de Aviso 4" xfId="438"/>
    <cellStyle name="Texto de Aviso 5" xfId="439"/>
    <cellStyle name="Texto Explicativo" xfId="440"/>
    <cellStyle name="Texto Explicativo 2" xfId="441"/>
    <cellStyle name="Texto Explicativo 3" xfId="442"/>
    <cellStyle name="Texto Explicativo 4" xfId="443"/>
    <cellStyle name="Texto Explicativo 5" xfId="444"/>
    <cellStyle name="Title" xfId="445"/>
    <cellStyle name="Título" xfId="446"/>
    <cellStyle name="Título 1" xfId="447"/>
    <cellStyle name="Título 1 1" xfId="448"/>
    <cellStyle name="Título 1 1 1" xfId="449"/>
    <cellStyle name="Título 1 1_ENUT - Planilha Referência de Preço - 270711" xfId="450"/>
    <cellStyle name="Título 1 2" xfId="451"/>
    <cellStyle name="Título 1 3" xfId="452"/>
    <cellStyle name="Título 1 4" xfId="453"/>
    <cellStyle name="Título 1 5" xfId="454"/>
    <cellStyle name="Título 2" xfId="455"/>
    <cellStyle name="Título 2 2" xfId="456"/>
    <cellStyle name="Título 2 3" xfId="457"/>
    <cellStyle name="Título 2 4" xfId="458"/>
    <cellStyle name="Título 2 5" xfId="459"/>
    <cellStyle name="Título 3" xfId="460"/>
    <cellStyle name="Título 3 2" xfId="461"/>
    <cellStyle name="Título 3 3" xfId="462"/>
    <cellStyle name="Título 3 4" xfId="463"/>
    <cellStyle name="Título 3 5" xfId="464"/>
    <cellStyle name="Título 4" xfId="465"/>
    <cellStyle name="Título 4 2" xfId="466"/>
    <cellStyle name="Título 4 3" xfId="467"/>
    <cellStyle name="Título 4 4" xfId="468"/>
    <cellStyle name="Título 4 5" xfId="469"/>
    <cellStyle name="Título 5" xfId="470"/>
    <cellStyle name="Título 6" xfId="471"/>
    <cellStyle name="Título 7" xfId="472"/>
    <cellStyle name="Título 8" xfId="473"/>
    <cellStyle name="Total" xfId="474"/>
    <cellStyle name="Total 2" xfId="475"/>
    <cellStyle name="Total 3" xfId="476"/>
    <cellStyle name="Total 4" xfId="477"/>
    <cellStyle name="Total 5" xfId="478"/>
    <cellStyle name="Comma" xfId="479"/>
    <cellStyle name="Vírgula 2" xfId="480"/>
    <cellStyle name="Vírgula 3" xfId="481"/>
    <cellStyle name="Warning Text" xfId="4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66675</xdr:rowOff>
    </xdr:from>
    <xdr:to>
      <xdr:col>1</xdr:col>
      <xdr:colOff>19050</xdr:colOff>
      <xdr:row>3</xdr:row>
      <xdr:rowOff>276225</xdr:rowOff>
    </xdr:to>
    <xdr:pic>
      <xdr:nvPicPr>
        <xdr:cNvPr id="1" name="Picture 1"/>
        <xdr:cNvPicPr preferRelativeResize="1">
          <a:picLocks noChangeAspect="1"/>
        </xdr:cNvPicPr>
      </xdr:nvPicPr>
      <xdr:blipFill>
        <a:blip r:embed="rId1"/>
        <a:stretch>
          <a:fillRect/>
        </a:stretch>
      </xdr:blipFill>
      <xdr:spPr>
        <a:xfrm>
          <a:off x="333375" y="66675"/>
          <a:ext cx="53340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19050</xdr:rowOff>
    </xdr:from>
    <xdr:to>
      <xdr:col>1</xdr:col>
      <xdr:colOff>190500</xdr:colOff>
      <xdr:row>4</xdr:row>
      <xdr:rowOff>76200</xdr:rowOff>
    </xdr:to>
    <xdr:pic>
      <xdr:nvPicPr>
        <xdr:cNvPr id="1" name="Picture 1"/>
        <xdr:cNvPicPr preferRelativeResize="1">
          <a:picLocks noChangeAspect="1"/>
        </xdr:cNvPicPr>
      </xdr:nvPicPr>
      <xdr:blipFill>
        <a:blip r:embed="rId1"/>
        <a:stretch>
          <a:fillRect/>
        </a:stretch>
      </xdr:blipFill>
      <xdr:spPr>
        <a:xfrm>
          <a:off x="438150" y="19050"/>
          <a:ext cx="466725"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TUDIO03\Users\Documents%20and%20Settings\UFOP\Configura&#231;&#245;es%20locais\Temp\wz873a\FINAL\UFOP-Restaurante-PE-ARQ-PlanilhaOr&#231;ament&#225;ria-R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20Bernardo\Daniela\Nova_planilha_licita&#231;&#227;o_Centro_de_Converg&#234;ncia%20OFICIAL%20%20R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ELL-27HX0Q1\Desktop\Renan\PLANILHAS%20UFOP\CENTRO%20DE%20CONVERG&#202;NCIA\Planilha%20Licita&#231;&#227;o%20Centro%20de%20Converg&#234;ncia%20-%20Banheir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DELL-27HX0Q1\Desktop\Renan\PLANILHAS%20UFOP\REP&#218;BLICA%20DOS%20PROFESSORES\Planilha%20de%20Refer&#234;ncia%20-%2021-08-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rquitetura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INFRAESTRUTURA "/>
      <sheetName val="4-ALVENARIA DIVISÓRIA"/>
      <sheetName val="5-REVESTIMENTOS"/>
      <sheetName val="6-ESQUADRIAS"/>
      <sheetName val="7-VIDROS"/>
      <sheetName val="8-PINTURA "/>
      <sheetName val="9-COBERTURA"/>
      <sheetName val="10-IMPERMEABILIZAÇÃO"/>
      <sheetName val="11-SERVIÇOS COMPLEMENTARES"/>
      <sheetName val="12-INSTALAÇÕES ELÉTRICAS"/>
      <sheetName val="13-TELECOMUNICAÇÕES"/>
      <sheetName val="14-INSTALAÇÕES HIDROSSANITÁRIAS"/>
      <sheetName val="15-INCÊNDIO"/>
      <sheetName val="16-PAISAGISMO E URBANIZAÇÃO"/>
      <sheetName val="Plan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ALVENARIA DIVISÓRIA"/>
      <sheetName val="4-REVESTIMENTOS"/>
      <sheetName val="5-ESQUADRIAS"/>
      <sheetName val="6-SERVIÇOS COMPLEMENTARES"/>
      <sheetName val="7-INSTALAÇÕES ELÉTRICAS"/>
      <sheetName val="8-INSTALAÇÕES HIDROSSANITÁRIAS"/>
      <sheetName val="CRONOGRAM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RAL"/>
      <sheetName val="1-GERENCIAMENTO"/>
      <sheetName val="2-SERVIÇOS PRELIMINAR-TÉCNICOS"/>
      <sheetName val="3-REVESTIMENTOS"/>
      <sheetName val="4-ESQUADRIAS"/>
      <sheetName val="5-VIDROS"/>
      <sheetName val="6-PINTURA"/>
      <sheetName val="7-COBERTURA"/>
      <sheetName val="8-SERVIÇOS COMPLEMENTARES"/>
      <sheetName val="9-INSTALAÇÕES ELÉTRICAS"/>
      <sheetName val="10-INSTALAÇÕES HIDROSSANITÁRIAS"/>
      <sheetName val="11-PAISAGISMO - URBANIZAÇÃO"/>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21"/>
  <sheetViews>
    <sheetView tabSelected="1" zoomScale="80" zoomScaleNormal="80" zoomScalePageLayoutView="0" workbookViewId="0" topLeftCell="A1">
      <selection activeCell="K20" sqref="K20"/>
    </sheetView>
  </sheetViews>
  <sheetFormatPr defaultColWidth="9.140625" defaultRowHeight="12.75"/>
  <cols>
    <col min="1" max="1" width="12.7109375" style="0" customWidth="1"/>
    <col min="2" max="2" width="95.7109375" style="0" customWidth="1"/>
    <col min="3" max="3" width="25.7109375" style="0" customWidth="1"/>
  </cols>
  <sheetData>
    <row r="1" spans="1:3" s="5" customFormat="1" ht="24.75" customHeight="1">
      <c r="A1" s="74"/>
      <c r="B1" s="75"/>
      <c r="C1" s="76"/>
    </row>
    <row r="2" spans="1:3" s="5" customFormat="1" ht="24.75" customHeight="1">
      <c r="A2" s="77" t="s">
        <v>3</v>
      </c>
      <c r="B2" s="78"/>
      <c r="C2" s="79"/>
    </row>
    <row r="3" spans="1:3" s="5" customFormat="1" ht="24.75" customHeight="1">
      <c r="A3" s="77" t="s">
        <v>4</v>
      </c>
      <c r="B3" s="78"/>
      <c r="C3" s="79"/>
    </row>
    <row r="4" spans="1:3" s="5" customFormat="1" ht="24.75" customHeight="1">
      <c r="A4" s="77" t="s">
        <v>1</v>
      </c>
      <c r="B4" s="78"/>
      <c r="C4" s="79"/>
    </row>
    <row r="5" spans="1:3" s="5" customFormat="1" ht="24.75" customHeight="1">
      <c r="A5" s="77" t="s">
        <v>19</v>
      </c>
      <c r="B5" s="78"/>
      <c r="C5" s="79"/>
    </row>
    <row r="6" spans="1:3" s="6" customFormat="1" ht="24.75" customHeight="1" thickBot="1">
      <c r="A6" s="80"/>
      <c r="B6" s="81"/>
      <c r="C6" s="82"/>
    </row>
    <row r="7" spans="1:3" s="7" customFormat="1" ht="30" customHeight="1">
      <c r="A7" s="11">
        <v>1</v>
      </c>
      <c r="B7" s="12" t="s">
        <v>39</v>
      </c>
      <c r="C7" s="13"/>
    </row>
    <row r="8" spans="1:3" s="7" customFormat="1" ht="30" customHeight="1" thickBot="1">
      <c r="A8" s="14">
        <v>2</v>
      </c>
      <c r="B8" s="8" t="s">
        <v>33</v>
      </c>
      <c r="C8" s="15"/>
    </row>
    <row r="9" spans="1:4" s="1" customFormat="1" ht="24.75" customHeight="1" thickBot="1">
      <c r="A9" s="72" t="s">
        <v>0</v>
      </c>
      <c r="B9" s="73"/>
      <c r="C9" s="16"/>
      <c r="D9" s="17"/>
    </row>
    <row r="10" spans="1:3" ht="13.5" thickBot="1">
      <c r="A10" s="3"/>
      <c r="B10" s="2"/>
      <c r="C10" s="4"/>
    </row>
    <row r="11" spans="1:3" ht="15.75" thickBot="1">
      <c r="A11" s="65" t="s">
        <v>43</v>
      </c>
      <c r="B11" s="66"/>
      <c r="C11" s="67"/>
    </row>
    <row r="12" spans="1:3" ht="49.5" customHeight="1" thickBot="1">
      <c r="A12" s="61">
        <v>1</v>
      </c>
      <c r="B12" s="68" t="s">
        <v>44</v>
      </c>
      <c r="C12" s="69"/>
    </row>
    <row r="13" spans="1:3" ht="15" thickBot="1">
      <c r="A13" s="70"/>
      <c r="B13" s="71"/>
      <c r="C13" s="71"/>
    </row>
    <row r="14" spans="1:3" ht="49.5" customHeight="1" thickBot="1">
      <c r="A14" s="61">
        <v>2</v>
      </c>
      <c r="B14" s="68" t="s">
        <v>45</v>
      </c>
      <c r="C14" s="69"/>
    </row>
    <row r="15" spans="1:3" ht="15" thickBot="1">
      <c r="A15" s="62"/>
      <c r="B15" s="63"/>
      <c r="C15" s="64"/>
    </row>
    <row r="16" spans="1:3" ht="49.5" customHeight="1" thickBot="1">
      <c r="A16" s="61">
        <v>3</v>
      </c>
      <c r="B16" s="68" t="s">
        <v>46</v>
      </c>
      <c r="C16" s="69"/>
    </row>
    <row r="17" spans="1:3" ht="15" thickBot="1">
      <c r="A17" s="62"/>
      <c r="B17" s="63"/>
      <c r="C17" s="63"/>
    </row>
    <row r="18" spans="1:3" ht="49.5" customHeight="1" thickBot="1">
      <c r="A18" s="61">
        <v>4</v>
      </c>
      <c r="B18" s="68" t="s">
        <v>47</v>
      </c>
      <c r="C18" s="69"/>
    </row>
    <row r="19" ht="18">
      <c r="B19" s="9"/>
    </row>
    <row r="20" ht="18">
      <c r="B20" s="9"/>
    </row>
    <row r="21" ht="18">
      <c r="B21" s="9"/>
    </row>
  </sheetData>
  <sheetProtection selectLockedCells="1" selectUnlockedCells="1"/>
  <mergeCells count="13">
    <mergeCell ref="A9:B9"/>
    <mergeCell ref="A1:C1"/>
    <mergeCell ref="A2:C2"/>
    <mergeCell ref="A3:C3"/>
    <mergeCell ref="A4:C4"/>
    <mergeCell ref="A5:C5"/>
    <mergeCell ref="A6:C6"/>
    <mergeCell ref="A11:C11"/>
    <mergeCell ref="B12:C12"/>
    <mergeCell ref="A13:C13"/>
    <mergeCell ref="B14:C14"/>
    <mergeCell ref="B16:C16"/>
    <mergeCell ref="B18:C18"/>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IT11"/>
  <sheetViews>
    <sheetView zoomScalePageLayoutView="0" workbookViewId="0" topLeftCell="A1">
      <selection activeCell="G32" sqref="G32"/>
    </sheetView>
  </sheetViews>
  <sheetFormatPr defaultColWidth="9.140625" defaultRowHeight="12.75"/>
  <cols>
    <col min="1" max="1" width="10.7109375" style="26" customWidth="1"/>
    <col min="2" max="2" width="60.7109375" style="26" customWidth="1"/>
    <col min="3" max="4" width="10.7109375" style="26" customWidth="1"/>
    <col min="5" max="5" width="15.7109375" style="26" hidden="1" customWidth="1"/>
    <col min="6" max="6" width="15.7109375" style="26" customWidth="1"/>
    <col min="7" max="7" width="15.7109375" style="29" customWidth="1"/>
    <col min="8" max="16384" width="9.140625" style="26" customWidth="1"/>
  </cols>
  <sheetData>
    <row r="1" spans="1:7" s="5" customFormat="1" ht="19.5" customHeight="1">
      <c r="A1" s="88"/>
      <c r="B1" s="89"/>
      <c r="C1" s="89"/>
      <c r="D1" s="89"/>
      <c r="E1" s="89"/>
      <c r="F1" s="89"/>
      <c r="G1" s="90"/>
    </row>
    <row r="2" spans="1:7" s="5" customFormat="1" ht="19.5" customHeight="1">
      <c r="A2" s="91" t="s">
        <v>3</v>
      </c>
      <c r="B2" s="92"/>
      <c r="C2" s="92"/>
      <c r="D2" s="92"/>
      <c r="E2" s="92"/>
      <c r="F2" s="92"/>
      <c r="G2" s="93"/>
    </row>
    <row r="3" spans="1:7" s="5" customFormat="1" ht="19.5" customHeight="1">
      <c r="A3" s="91" t="s">
        <v>4</v>
      </c>
      <c r="B3" s="92"/>
      <c r="C3" s="92"/>
      <c r="D3" s="92"/>
      <c r="E3" s="92"/>
      <c r="F3" s="92"/>
      <c r="G3" s="93"/>
    </row>
    <row r="4" spans="1:7" s="5" customFormat="1" ht="19.5" customHeight="1">
      <c r="A4" s="91" t="s">
        <v>10</v>
      </c>
      <c r="B4" s="92"/>
      <c r="C4" s="92"/>
      <c r="D4" s="92"/>
      <c r="E4" s="92"/>
      <c r="F4" s="92"/>
      <c r="G4" s="93"/>
    </row>
    <row r="5" spans="1:7" s="5" customFormat="1" ht="19.5" customHeight="1">
      <c r="A5" s="94" t="s">
        <v>19</v>
      </c>
      <c r="B5" s="95"/>
      <c r="C5" s="95"/>
      <c r="D5" s="95"/>
      <c r="E5" s="95"/>
      <c r="F5" s="95"/>
      <c r="G5" s="96"/>
    </row>
    <row r="6" spans="1:7" s="6" customFormat="1" ht="19.5" customHeight="1" thickBot="1">
      <c r="A6" s="97"/>
      <c r="B6" s="98"/>
      <c r="C6" s="98"/>
      <c r="D6" s="98"/>
      <c r="E6" s="98"/>
      <c r="F6" s="99"/>
      <c r="G6" s="100"/>
    </row>
    <row r="7" spans="1:7" s="24" customFormat="1" ht="19.5" customHeight="1" thickBot="1">
      <c r="A7" s="18" t="s">
        <v>2</v>
      </c>
      <c r="B7" s="19" t="s">
        <v>5</v>
      </c>
      <c r="C7" s="20" t="s">
        <v>6</v>
      </c>
      <c r="D7" s="21" t="s">
        <v>7</v>
      </c>
      <c r="E7" s="22" t="s">
        <v>32</v>
      </c>
      <c r="F7" s="23" t="s">
        <v>8</v>
      </c>
      <c r="G7" s="35" t="s">
        <v>9</v>
      </c>
    </row>
    <row r="8" spans="1:254" ht="19.5" customHeight="1" thickBot="1">
      <c r="A8" s="83" t="s">
        <v>40</v>
      </c>
      <c r="B8" s="84"/>
      <c r="C8" s="101"/>
      <c r="D8" s="102"/>
      <c r="E8" s="102"/>
      <c r="F8" s="102"/>
      <c r="G8" s="103"/>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row>
    <row r="9" spans="1:8" ht="25.5">
      <c r="A9" s="27" t="s">
        <v>12</v>
      </c>
      <c r="B9" s="31" t="s">
        <v>21</v>
      </c>
      <c r="C9" s="30" t="s">
        <v>11</v>
      </c>
      <c r="D9" s="10">
        <f>3.25+3.3</f>
        <v>6.55</v>
      </c>
      <c r="E9" s="28">
        <f>41.65*1.25</f>
        <v>52.0625</v>
      </c>
      <c r="F9" s="34"/>
      <c r="G9" s="58"/>
      <c r="H9" s="41"/>
    </row>
    <row r="10" spans="1:8" ht="19.5" customHeight="1" thickBot="1">
      <c r="A10" s="27" t="s">
        <v>23</v>
      </c>
      <c r="B10" s="32" t="s">
        <v>24</v>
      </c>
      <c r="C10" s="30" t="s">
        <v>13</v>
      </c>
      <c r="D10" s="10">
        <v>15.17</v>
      </c>
      <c r="E10" s="28">
        <f>18*1.25</f>
        <v>22.5</v>
      </c>
      <c r="F10" s="34"/>
      <c r="G10" s="58"/>
      <c r="H10" s="41"/>
    </row>
    <row r="11" spans="1:7" ht="19.5" customHeight="1" thickBot="1">
      <c r="A11" s="85"/>
      <c r="B11" s="86"/>
      <c r="C11" s="86"/>
      <c r="D11" s="86"/>
      <c r="E11" s="86"/>
      <c r="F11" s="86"/>
      <c r="G11" s="87"/>
    </row>
  </sheetData>
  <sheetProtection selectLockedCells="1" selectUnlockedCells="1"/>
  <mergeCells count="9">
    <mergeCell ref="A8:B8"/>
    <mergeCell ref="A11:G11"/>
    <mergeCell ref="A1:G1"/>
    <mergeCell ref="A2:G2"/>
    <mergeCell ref="A3:G3"/>
    <mergeCell ref="A4:G4"/>
    <mergeCell ref="A5:G5"/>
    <mergeCell ref="A6:G6"/>
    <mergeCell ref="C8:G8"/>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T13"/>
  <sheetViews>
    <sheetView zoomScalePageLayoutView="0" workbookViewId="0" topLeftCell="A1">
      <selection activeCell="M10" sqref="M10"/>
    </sheetView>
  </sheetViews>
  <sheetFormatPr defaultColWidth="9.140625" defaultRowHeight="12.75"/>
  <cols>
    <col min="1" max="1" width="10.7109375" style="26" customWidth="1"/>
    <col min="2" max="2" width="60.7109375" style="26" customWidth="1"/>
    <col min="3" max="4" width="10.7109375" style="26" customWidth="1"/>
    <col min="5" max="5" width="15.7109375" style="26" hidden="1" customWidth="1"/>
    <col min="6" max="6" width="15.7109375" style="26" customWidth="1"/>
    <col min="7" max="7" width="15.7109375" style="29" customWidth="1"/>
    <col min="8" max="16384" width="9.140625" style="26" customWidth="1"/>
  </cols>
  <sheetData>
    <row r="1" spans="1:7" s="5" customFormat="1" ht="19.5" customHeight="1">
      <c r="A1" s="88"/>
      <c r="B1" s="89"/>
      <c r="C1" s="89"/>
      <c r="D1" s="89"/>
      <c r="E1" s="89"/>
      <c r="F1" s="89"/>
      <c r="G1" s="90"/>
    </row>
    <row r="2" spans="1:7" s="5" customFormat="1" ht="19.5" customHeight="1">
      <c r="A2" s="91" t="s">
        <v>3</v>
      </c>
      <c r="B2" s="92"/>
      <c r="C2" s="92"/>
      <c r="D2" s="92"/>
      <c r="E2" s="92"/>
      <c r="F2" s="92"/>
      <c r="G2" s="93"/>
    </row>
    <row r="3" spans="1:7" s="5" customFormat="1" ht="19.5" customHeight="1">
      <c r="A3" s="91" t="s">
        <v>4</v>
      </c>
      <c r="B3" s="92"/>
      <c r="C3" s="92"/>
      <c r="D3" s="92"/>
      <c r="E3" s="92"/>
      <c r="F3" s="92"/>
      <c r="G3" s="93"/>
    </row>
    <row r="4" spans="1:7" s="5" customFormat="1" ht="19.5" customHeight="1">
      <c r="A4" s="91" t="s">
        <v>10</v>
      </c>
      <c r="B4" s="92"/>
      <c r="C4" s="92"/>
      <c r="D4" s="92"/>
      <c r="E4" s="92"/>
      <c r="F4" s="92"/>
      <c r="G4" s="93"/>
    </row>
    <row r="5" spans="1:7" s="5" customFormat="1" ht="19.5" customHeight="1">
      <c r="A5" s="94" t="s">
        <v>19</v>
      </c>
      <c r="B5" s="95"/>
      <c r="C5" s="95"/>
      <c r="D5" s="95"/>
      <c r="E5" s="95"/>
      <c r="F5" s="95"/>
      <c r="G5" s="96"/>
    </row>
    <row r="6" spans="1:7" s="6" customFormat="1" ht="19.5" customHeight="1" thickBot="1">
      <c r="A6" s="97"/>
      <c r="B6" s="98"/>
      <c r="C6" s="98"/>
      <c r="D6" s="98"/>
      <c r="E6" s="98"/>
      <c r="F6" s="98"/>
      <c r="G6" s="100"/>
    </row>
    <row r="7" spans="1:7" s="24" customFormat="1" ht="19.5" customHeight="1" thickBot="1">
      <c r="A7" s="18" t="s">
        <v>2</v>
      </c>
      <c r="B7" s="19" t="s">
        <v>5</v>
      </c>
      <c r="C7" s="20" t="s">
        <v>6</v>
      </c>
      <c r="D7" s="21" t="s">
        <v>7</v>
      </c>
      <c r="E7" s="22" t="s">
        <v>32</v>
      </c>
      <c r="F7" s="23" t="s">
        <v>8</v>
      </c>
      <c r="G7" s="23" t="s">
        <v>9</v>
      </c>
    </row>
    <row r="8" spans="1:254" ht="19.5" customHeight="1" thickBot="1">
      <c r="A8" s="83" t="s">
        <v>34</v>
      </c>
      <c r="B8" s="84"/>
      <c r="C8" s="104"/>
      <c r="D8" s="105"/>
      <c r="E8" s="105"/>
      <c r="F8" s="106"/>
      <c r="G8" s="107"/>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row>
    <row r="9" spans="1:7" ht="63.75">
      <c r="A9" s="27" t="s">
        <v>35</v>
      </c>
      <c r="B9" s="32" t="s">
        <v>22</v>
      </c>
      <c r="C9" s="30" t="s">
        <v>11</v>
      </c>
      <c r="D9" s="10">
        <f>7.65*2.23</f>
        <v>17.0595</v>
      </c>
      <c r="E9" s="28" t="e">
        <f>#REF!*1.25</f>
        <v>#REF!</v>
      </c>
      <c r="F9" s="34"/>
      <c r="G9" s="58"/>
    </row>
    <row r="10" spans="1:7" ht="108.75" customHeight="1">
      <c r="A10" s="27" t="s">
        <v>36</v>
      </c>
      <c r="B10" s="32" t="s">
        <v>30</v>
      </c>
      <c r="C10" s="30" t="s">
        <v>11</v>
      </c>
      <c r="D10" s="10">
        <f>7.52*2.3</f>
        <v>17.296</v>
      </c>
      <c r="E10" s="28" t="e">
        <f>#REF!*1.25</f>
        <v>#REF!</v>
      </c>
      <c r="F10" s="34"/>
      <c r="G10" s="58"/>
    </row>
    <row r="11" spans="1:7" ht="25.5">
      <c r="A11" s="27" t="s">
        <v>37</v>
      </c>
      <c r="B11" s="32" t="s">
        <v>25</v>
      </c>
      <c r="C11" s="30" t="s">
        <v>20</v>
      </c>
      <c r="D11" s="10">
        <f>0.15*0.6</f>
        <v>0.09</v>
      </c>
      <c r="E11" s="28">
        <f>313.84*1.25</f>
        <v>392.29999999999995</v>
      </c>
      <c r="F11" s="34"/>
      <c r="G11" s="58"/>
    </row>
    <row r="12" spans="1:7" ht="75.75" customHeight="1">
      <c r="A12" s="27" t="s">
        <v>38</v>
      </c>
      <c r="B12" s="36" t="s">
        <v>41</v>
      </c>
      <c r="C12" s="37" t="s">
        <v>11</v>
      </c>
      <c r="D12" s="38">
        <v>17.85</v>
      </c>
      <c r="E12" s="39"/>
      <c r="F12" s="40"/>
      <c r="G12" s="59"/>
    </row>
    <row r="13" spans="1:7" ht="19.5" customHeight="1" thickBot="1">
      <c r="A13" s="108"/>
      <c r="B13" s="109"/>
      <c r="C13" s="109"/>
      <c r="D13" s="109"/>
      <c r="E13" s="109"/>
      <c r="F13" s="109"/>
      <c r="G13" s="110"/>
    </row>
  </sheetData>
  <sheetProtection selectLockedCells="1" selectUnlockedCells="1"/>
  <mergeCells count="9">
    <mergeCell ref="A8:B8"/>
    <mergeCell ref="C8:G8"/>
    <mergeCell ref="A13:G13"/>
    <mergeCell ref="A1:G1"/>
    <mergeCell ref="A2:G2"/>
    <mergeCell ref="A3:G3"/>
    <mergeCell ref="A4:G4"/>
    <mergeCell ref="A5:G5"/>
    <mergeCell ref="A6:G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G19"/>
  <sheetViews>
    <sheetView zoomScale="90" zoomScaleNormal="90" zoomScalePageLayoutView="0" workbookViewId="0" topLeftCell="A1">
      <selection activeCell="L34" sqref="L34"/>
    </sheetView>
  </sheetViews>
  <sheetFormatPr defaultColWidth="9.140625" defaultRowHeight="12.75"/>
  <cols>
    <col min="1" max="1" width="10.7109375" style="33" customWidth="1"/>
    <col min="2" max="2" width="60.7109375" style="33" customWidth="1"/>
    <col min="3" max="3" width="15.7109375" style="33" customWidth="1"/>
    <col min="4" max="4" width="10.7109375" style="33" customWidth="1"/>
    <col min="5" max="7" width="20.7109375" style="33" customWidth="1"/>
    <col min="8" max="16384" width="9.140625" style="33" customWidth="1"/>
  </cols>
  <sheetData>
    <row r="1" spans="1:7" ht="19.5" customHeight="1">
      <c r="A1" s="123" t="s">
        <v>14</v>
      </c>
      <c r="B1" s="124"/>
      <c r="C1" s="124"/>
      <c r="D1" s="124"/>
      <c r="E1" s="124"/>
      <c r="F1" s="124"/>
      <c r="G1" s="125"/>
    </row>
    <row r="2" spans="1:7" ht="19.5" customHeight="1">
      <c r="A2" s="126" t="s">
        <v>42</v>
      </c>
      <c r="B2" s="127"/>
      <c r="C2" s="127"/>
      <c r="D2" s="127"/>
      <c r="E2" s="127"/>
      <c r="F2" s="127"/>
      <c r="G2" s="128"/>
    </row>
    <row r="3" spans="1:7" ht="19.5" customHeight="1">
      <c r="A3" s="126" t="s">
        <v>31</v>
      </c>
      <c r="B3" s="127"/>
      <c r="C3" s="127"/>
      <c r="D3" s="127"/>
      <c r="E3" s="127"/>
      <c r="F3" s="127"/>
      <c r="G3" s="128"/>
    </row>
    <row r="4" spans="1:7" ht="19.5" customHeight="1">
      <c r="A4" s="126" t="s">
        <v>15</v>
      </c>
      <c r="B4" s="127"/>
      <c r="C4" s="127"/>
      <c r="D4" s="127"/>
      <c r="E4" s="127"/>
      <c r="F4" s="127"/>
      <c r="G4" s="128"/>
    </row>
    <row r="5" spans="1:7" ht="19.5" customHeight="1" thickBot="1">
      <c r="A5" s="129"/>
      <c r="B5" s="130"/>
      <c r="C5" s="130"/>
      <c r="D5" s="130"/>
      <c r="E5" s="130"/>
      <c r="F5" s="130"/>
      <c r="G5" s="131"/>
    </row>
    <row r="6" spans="1:7" ht="19.5" customHeight="1">
      <c r="A6" s="132" t="s">
        <v>2</v>
      </c>
      <c r="B6" s="115" t="s">
        <v>16</v>
      </c>
      <c r="C6" s="117" t="s">
        <v>17</v>
      </c>
      <c r="D6" s="134" t="s">
        <v>18</v>
      </c>
      <c r="E6" s="136" t="s">
        <v>26</v>
      </c>
      <c r="F6" s="136"/>
      <c r="G6" s="137"/>
    </row>
    <row r="7" spans="1:7" ht="19.5" customHeight="1">
      <c r="A7" s="133"/>
      <c r="B7" s="116"/>
      <c r="C7" s="118"/>
      <c r="D7" s="135"/>
      <c r="E7" s="43" t="s">
        <v>27</v>
      </c>
      <c r="F7" s="43" t="s">
        <v>28</v>
      </c>
      <c r="G7" s="44" t="s">
        <v>29</v>
      </c>
    </row>
    <row r="8" spans="1:7" ht="19.5" customHeight="1">
      <c r="A8" s="111">
        <v>1</v>
      </c>
      <c r="B8" s="112" t="str">
        <f>GERAL!B7</f>
        <v>SERVIÇOS PRELIMINARES</v>
      </c>
      <c r="C8" s="113"/>
      <c r="D8" s="114"/>
      <c r="E8" s="45"/>
      <c r="F8" s="45"/>
      <c r="G8" s="46"/>
    </row>
    <row r="9" spans="1:7" ht="19.5" customHeight="1">
      <c r="A9" s="111"/>
      <c r="B9" s="112"/>
      <c r="C9" s="113"/>
      <c r="D9" s="114"/>
      <c r="E9" s="60"/>
      <c r="F9" s="60"/>
      <c r="G9" s="57"/>
    </row>
    <row r="10" spans="1:7" ht="19.5" customHeight="1">
      <c r="A10" s="111"/>
      <c r="B10" s="112"/>
      <c r="C10" s="113"/>
      <c r="D10" s="114"/>
      <c r="E10" s="47"/>
      <c r="F10" s="47"/>
      <c r="G10" s="48"/>
    </row>
    <row r="11" spans="1:7" ht="19.5" customHeight="1">
      <c r="A11" s="111">
        <v>2</v>
      </c>
      <c r="B11" s="112" t="str">
        <f>GERAL!B8</f>
        <v>SERVIÇOS GERAIS</v>
      </c>
      <c r="C11" s="113"/>
      <c r="D11" s="114"/>
      <c r="E11" s="45"/>
      <c r="F11" s="45"/>
      <c r="G11" s="46"/>
    </row>
    <row r="12" spans="1:7" ht="19.5" customHeight="1">
      <c r="A12" s="111"/>
      <c r="B12" s="112"/>
      <c r="C12" s="113"/>
      <c r="D12" s="114"/>
      <c r="E12" s="60"/>
      <c r="F12" s="60"/>
      <c r="G12" s="57"/>
    </row>
    <row r="13" spans="1:7" ht="19.5" customHeight="1">
      <c r="A13" s="111"/>
      <c r="B13" s="112"/>
      <c r="C13" s="113"/>
      <c r="D13" s="114"/>
      <c r="E13" s="47"/>
      <c r="F13" s="47"/>
      <c r="G13" s="48"/>
    </row>
    <row r="14" spans="1:7" ht="19.5" customHeight="1" thickBot="1">
      <c r="A14" s="119"/>
      <c r="B14" s="120"/>
      <c r="C14" s="49"/>
      <c r="D14" s="50"/>
      <c r="E14" s="51"/>
      <c r="F14" s="51"/>
      <c r="G14" s="42"/>
    </row>
    <row r="15" spans="1:7" ht="19.5" customHeight="1" thickBot="1">
      <c r="A15" s="121"/>
      <c r="B15" s="122"/>
      <c r="C15" s="52"/>
      <c r="D15" s="53"/>
      <c r="E15" s="54"/>
      <c r="F15" s="54"/>
      <c r="G15" s="55"/>
    </row>
    <row r="16" spans="1:7" ht="19.5" customHeight="1">
      <c r="A16" s="141"/>
      <c r="B16" s="142"/>
      <c r="C16" s="143"/>
      <c r="D16" s="144"/>
      <c r="E16" s="145"/>
      <c r="F16" s="145"/>
      <c r="G16" s="146"/>
    </row>
    <row r="17" spans="1:7" ht="19.5" customHeight="1">
      <c r="A17" s="138"/>
      <c r="B17" s="147" t="s">
        <v>48</v>
      </c>
      <c r="C17" s="139"/>
      <c r="D17" s="140"/>
      <c r="E17" s="147" t="s">
        <v>49</v>
      </c>
      <c r="F17" s="147"/>
      <c r="G17" s="148"/>
    </row>
    <row r="18" spans="1:7" ht="15.75">
      <c r="A18" s="149"/>
      <c r="B18" s="147"/>
      <c r="C18" s="150"/>
      <c r="D18" s="150"/>
      <c r="E18" s="147"/>
      <c r="F18" s="147"/>
      <c r="G18" s="148"/>
    </row>
    <row r="19" spans="1:7" ht="16.5" thickBot="1">
      <c r="A19" s="56"/>
      <c r="B19" s="151"/>
      <c r="C19" s="152"/>
      <c r="D19" s="152"/>
      <c r="E19" s="151"/>
      <c r="F19" s="151"/>
      <c r="G19" s="153"/>
    </row>
  </sheetData>
  <sheetProtection selectLockedCells="1" selectUnlockedCells="1"/>
  <mergeCells count="22">
    <mergeCell ref="B17:B19"/>
    <mergeCell ref="E17:G19"/>
    <mergeCell ref="A1:G1"/>
    <mergeCell ref="A2:G2"/>
    <mergeCell ref="A3:G3"/>
    <mergeCell ref="A4:G4"/>
    <mergeCell ref="A5:G5"/>
    <mergeCell ref="A6:A7"/>
    <mergeCell ref="D6:D7"/>
    <mergeCell ref="E6:G6"/>
    <mergeCell ref="A14:B14"/>
    <mergeCell ref="A15:B15"/>
    <mergeCell ref="A8:A10"/>
    <mergeCell ref="B8:B10"/>
    <mergeCell ref="C8:C10"/>
    <mergeCell ref="D8:D10"/>
    <mergeCell ref="A11:A13"/>
    <mergeCell ref="B11:B13"/>
    <mergeCell ref="C11:C13"/>
    <mergeCell ref="D11:D13"/>
    <mergeCell ref="B6:B7"/>
    <mergeCell ref="C6:C7"/>
  </mergeCells>
  <printOptions/>
  <pageMargins left="0.3937007874015748" right="0.1968503937007874" top="0.5905511811023623" bottom="0.1968503937007874" header="0.31496062992125984" footer="0.3149606299212598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2015-03-20T17:44:21Z</cp:lastPrinted>
  <dcterms:created xsi:type="dcterms:W3CDTF">2009-10-09T18:36:29Z</dcterms:created>
  <dcterms:modified xsi:type="dcterms:W3CDTF">2017-08-04T13:24:48Z</dcterms:modified>
  <cp:category/>
  <cp:version/>
  <cp:contentType/>
  <cp:contentStatus/>
</cp:coreProperties>
</file>