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45" tabRatio="885" activeTab="0"/>
  </bookViews>
  <sheets>
    <sheet name="GERAL" sheetId="1" r:id="rId1"/>
    <sheet name="GER. OBRAS" sheetId="2" r:id="rId2"/>
    <sheet name="SERV.PRELIMINARES" sheetId="3" r:id="rId3"/>
    <sheet name="DEMOLIÇÕES E REMOÇÕES" sheetId="4" r:id="rId4"/>
    <sheet name="ESTRUTURA PLATAFORMAS" sheetId="5" r:id="rId5"/>
    <sheet name="ALVENARIA E DIVISÓRIAS" sheetId="6" r:id="rId6"/>
    <sheet name="REVESTIMENTOS" sheetId="7" r:id="rId7"/>
    <sheet name="BANCADAS E GRANITOS" sheetId="8" r:id="rId8"/>
    <sheet name="LOUÇAS E METAIS" sheetId="9" r:id="rId9"/>
    <sheet name="ESQUADRIAS" sheetId="10" r:id="rId10"/>
    <sheet name="PINTURA" sheetId="11" r:id="rId11"/>
    <sheet name="INSTALAÇÕES ELÉTRICAS " sheetId="12" r:id="rId12"/>
    <sheet name="INSTALAÇÕES HIDRAULICAS" sheetId="13" r:id="rId13"/>
    <sheet name="INST. COMB. A INC" sheetId="14" r:id="rId14"/>
    <sheet name="SERVIÇOS COMPLEMENTARES" sheetId="15" r:id="rId15"/>
    <sheet name="Cronograma" sheetId="16" r:id="rId16"/>
  </sheets>
  <definedNames>
    <definedName name="_xlfn.IFERROR" hidden="1">#NAME?</definedName>
    <definedName name="_xlnm.Print_Area" localSheetId="15">'Cronograma'!$A$1:$I$74</definedName>
    <definedName name="_xlnm.Print_Area" localSheetId="4">'ESTRUTURA PLATAFORMAS'!$A$1:$I$21</definedName>
    <definedName name="_xlnm.Print_Area" localSheetId="1">'GER. OBRAS'!$A$1:$I$12</definedName>
    <definedName name="_xlnm.Print_Area" localSheetId="0">'GERAL'!$A$1:$C$22</definedName>
    <definedName name="_xlnm.Print_Area" localSheetId="13">'INST. COMB. A INC'!$A$1:$I$55</definedName>
    <definedName name="_xlnm.Print_Area" localSheetId="11">'INSTALAÇÕES ELÉTRICAS '!$A$1:$I$23</definedName>
    <definedName name="_xlnm.Print_Area" localSheetId="6">'REVESTIMENTOS'!$A$1:$I$18</definedName>
    <definedName name="_xlnm.Print_Area" localSheetId="2">'SERV.PRELIMINARES'!$A$1:$I$16</definedName>
    <definedName name="_xlnm.Print_Area" localSheetId="14">'SERVIÇOS COMPLEMENTARES'!$A$1:$I$19</definedName>
    <definedName name="Excel_BuiltIn_Print_Area_21">#REF!</definedName>
    <definedName name="_xlnm.Print_Titles" localSheetId="15">'Cronograma'!$1:$8</definedName>
  </definedNames>
  <calcPr fullCalcOnLoad="1"/>
</workbook>
</file>

<file path=xl/sharedStrings.xml><?xml version="1.0" encoding="utf-8"?>
<sst xmlns="http://schemas.openxmlformats.org/spreadsheetml/2006/main" count="735" uniqueCount="383">
  <si>
    <t>GERENCIAMENTO DE OBRAS/FISCALIZAÇÃO</t>
  </si>
  <si>
    <t>ALVENARIA/VEDAÇÃO/DIVISÓRIA</t>
  </si>
  <si>
    <t xml:space="preserve">PINTURA </t>
  </si>
  <si>
    <t>SERVIÇOS COMPLEMENTARES</t>
  </si>
  <si>
    <t xml:space="preserve">INSTALAÇÕES HIDRÁULICAS E SANITÁRIAS </t>
  </si>
  <si>
    <t>INSTALAÇÕES DE COMBATE A INCÊNDIO</t>
  </si>
  <si>
    <t>SERVIÇOS PRELIMINARES/TÉCNICOS</t>
  </si>
  <si>
    <t>TOTAL GERAL</t>
  </si>
  <si>
    <t xml:space="preserve"> PLANILHA DE CRONOGRAMA FÍSICO-FINANCEIRO</t>
  </si>
  <si>
    <t>OBRA:</t>
  </si>
  <si>
    <t xml:space="preserve">LOCAL: </t>
  </si>
  <si>
    <t xml:space="preserve">DATA: </t>
  </si>
  <si>
    <t>ITEM</t>
  </si>
  <si>
    <t>SERVIÇOS</t>
  </si>
  <si>
    <t>30 dias</t>
  </si>
  <si>
    <t>60 dias</t>
  </si>
  <si>
    <t>90 dias</t>
  </si>
  <si>
    <t>120 dias</t>
  </si>
  <si>
    <t>TOTAL</t>
  </si>
  <si>
    <t>Físico</t>
  </si>
  <si>
    <t>TOTAL (MENSAL)</t>
  </si>
  <si>
    <t>(%)</t>
  </si>
  <si>
    <t>ACUMULADO</t>
  </si>
  <si>
    <t>ESQUADRIAS</t>
  </si>
  <si>
    <t>UNIVERSIDADE FEDERAL DE OURO PRETO - UFOP</t>
  </si>
  <si>
    <t>ESPECIFICAÇÃO</t>
  </si>
  <si>
    <t>UNIT</t>
  </si>
  <si>
    <t>QUANT.</t>
  </si>
  <si>
    <t xml:space="preserve">CÓDIGOS SINAPI/MG </t>
  </si>
  <si>
    <t>(Preço total do item) R$</t>
  </si>
  <si>
    <t>INSTALAÇÕES ELÉTRICAS</t>
  </si>
  <si>
    <t>1 - GERENCIAMENTO DE OBRAS/FISCALIZAÇÃO</t>
  </si>
  <si>
    <t>1.1</t>
  </si>
  <si>
    <t>1.2</t>
  </si>
  <si>
    <t>M²</t>
  </si>
  <si>
    <t>KG</t>
  </si>
  <si>
    <t>DEMOLIÇÕES E REMOÇÕES</t>
  </si>
  <si>
    <t>PREÇO UNIT S/ BDI</t>
  </si>
  <si>
    <t>PREÇO UNIT C/ BDI</t>
  </si>
  <si>
    <t>PREÇO TOTAL C/ BDI</t>
  </si>
  <si>
    <t>mês</t>
  </si>
  <si>
    <t>MESTRE DE OBRAS COM ENCARGOS COMPLEMENTARES</t>
  </si>
  <si>
    <t>m</t>
  </si>
  <si>
    <t>CONDULETE DE PVC, TIPO LL, PARA ELETRODUTO DE PVC SOLDÁVEL DN 25 MM (3/4''), APARENTE - FORNECIMENTO E INSTALAÇÃO. AF_11/2016</t>
  </si>
  <si>
    <t>CURVA 90 GRAUS PARA ELETRODUTO, PVC, ROSCÁVEL, DN 25 MM (3/4"), PARA CIRCUITOS TERMINAIS, INSTALADA EM FORRO - FORNECIMENTO E INSTALAÇÃO. AF_12/2015</t>
  </si>
  <si>
    <t>PISO</t>
  </si>
  <si>
    <t>PINTURA ESMALTE ALTO BRILHO, DUAS DEMAOS, SOBRE SUPERFICIE METALICA</t>
  </si>
  <si>
    <t>RASGO EM ALVENARIA PARA RAMAIS/ DISTRIBUIÇÃO COM DIAMETROS MENORES OU IGUAIS A 40 MM. AF_05/2015</t>
  </si>
  <si>
    <t>RASGO EM CONTRAPISO PARA RAMAIS/ DISTRIBUIÇÃO COM DIÂMETROS MAIORES QUE 40 MM E MENORES OU IGUAIS A 75 MM. AF_05/2015</t>
  </si>
  <si>
    <t>RASGO EM CONTRAPISO PARA RAMAIS/ DISTRIBUIÇÃO COM DIÂMETROS MAIORES QUE 75 MM. AF_05/2015</t>
  </si>
  <si>
    <t>TUBO PVC, SERIE NORMAL, ESGOTO PREDIAL, DN 50 MM, FORNECIDO E INSTALADO EM RAMAL DE DESCARGA OU RAMAL DE ESGOTO SANITÁRIO. AF_12/2014</t>
  </si>
  <si>
    <t>ESGOTO</t>
  </si>
  <si>
    <t>CAIXA SIFONADA, PVC, DN 100 X 100 X 50 MM, JUNTA ELÁSTICA, FORNECIDA E INSTALADA EM RAMAL DE DESCARGA OU EM RAMAL DE ESGOTO SANITÁRIO. AF_12/2014</t>
  </si>
  <si>
    <t>ACIONADOR MANUAL DE ALARME DE INCÊNDIO</t>
  </si>
  <si>
    <t>TUBO PVC, SERIE NORMAL, ESGOTO PREDIAL, DN 100 MM, FORNECIDO E INSTALADO EM RAMAL DE DESCARGA OU RAMAL DE ESGOTO SANITÁRIO. AF_12/2014</t>
  </si>
  <si>
    <t>ISOLAMENTO DE OBRA COM TELA PLASTICA COM MALHA DE 5MM</t>
  </si>
  <si>
    <t>Adaptação de Acessibilidade e Combate a Incêndio e Pânico do</t>
  </si>
  <si>
    <t>3.1</t>
  </si>
  <si>
    <t>3.2</t>
  </si>
  <si>
    <t>un.</t>
  </si>
  <si>
    <t>3.4</t>
  </si>
  <si>
    <t>DEMOLIÇÃO DE REVESTIMENTO CERÂMICO, DE FORMA MANUAL, SEM REAPROVEITAMENTO. AF_12/2017</t>
  </si>
  <si>
    <t>REMOÇÃO DE PORTAS, DE FORMA MANUAL, SEM REAPROVEITAMENTO. AF_12/2017</t>
  </si>
  <si>
    <t>3.5</t>
  </si>
  <si>
    <t>REMOÇÃO DE LOUÇAS, DE FORMA MANUAL, SEM REAPROVEITAMENTO. AF_12/2017</t>
  </si>
  <si>
    <t>3.6</t>
  </si>
  <si>
    <t>4.1</t>
  </si>
  <si>
    <t>4.2</t>
  </si>
  <si>
    <t>4.3</t>
  </si>
  <si>
    <t>BANCADAS E GRANITOS</t>
  </si>
  <si>
    <t>5.1</t>
  </si>
  <si>
    <t>5.2</t>
  </si>
  <si>
    <t>Adaptação de Acessibilidade e Combate a Incêndio e Pânico do Museu</t>
  </si>
  <si>
    <t>7.1</t>
  </si>
  <si>
    <t>7.2</t>
  </si>
  <si>
    <t>6.1</t>
  </si>
  <si>
    <t>LOUÇAS E METAIS</t>
  </si>
  <si>
    <t>6.2</t>
  </si>
  <si>
    <t>6.3</t>
  </si>
  <si>
    <t>6.4</t>
  </si>
  <si>
    <t>6.5</t>
  </si>
  <si>
    <t>6.6</t>
  </si>
  <si>
    <t>BARRA DE APOIO RETA, EM ACO INOX POLIDO, COMPRIMENTO 70CM, DIAMETRO MINIMO 3 CM</t>
  </si>
  <si>
    <t>REVESTIMENTO CERÂMICO PARA PISO COM PLACAS TIPO ESMALTADA EXTRA DE DIMENSÕES 35X35 CM APLICADA EM AMBIENTES DE ÁREA ENTRE 5 M2 E 10 M2. AF_06/2014</t>
  </si>
  <si>
    <t>REVESTIMENTO CERÂMICO PARA PAREDES INTERNAS COM PLACAS TIPO ESMALTADA EXTRA DE DIMENSÕES 33X45 CM APLICADAS EM AMBIENTES DE ÁREA MAIOR QUE 5 M² NA ALTURA INTEIRA DAS PAREDES. AF_06/2014</t>
  </si>
  <si>
    <t xml:space="preserve">PISO TÁTIL DIRECIONAL DE BORRACHA, ASSENTADO COM COLA, E=5 MM, CORES </t>
  </si>
  <si>
    <t xml:space="preserve">PISO TÁTIL DE ALERTA DE BORRACHA, ASSENTADO COM COLA, E=5 MM, CORES </t>
  </si>
  <si>
    <t>PAREDE</t>
  </si>
  <si>
    <t>APLICAÇÃO MANUAL DE PINTURA COM TINTA LÁTEX ACRÍLICA EM TETO, DUAS DEMÃOS. AF_06/2014</t>
  </si>
  <si>
    <t>APLICAÇÃO E LIXAMENTO DE MASSA LÁTEX EM TETO, DUAS DEMÃOS. AF_06/2014</t>
  </si>
  <si>
    <t>10.2</t>
  </si>
  <si>
    <t>10.3</t>
  </si>
  <si>
    <t>10.4</t>
  </si>
  <si>
    <t>10.5</t>
  </si>
  <si>
    <t>CAIXA OCTOGONAL 4" X 4", PVC, INSTALADA EM LAJE - FORNECIMENTO E INSTALAÇÃO. AF_12/2015</t>
  </si>
  <si>
    <t>UN.</t>
  </si>
  <si>
    <t>11.1</t>
  </si>
  <si>
    <t>11.2</t>
  </si>
  <si>
    <t>11.3</t>
  </si>
  <si>
    <t>11.4</t>
  </si>
  <si>
    <t>11.5</t>
  </si>
  <si>
    <t>CABO DE COBRE FLEXÍVEL ISOLADO, 2,5 MM², ANTI-CHAMA 450/750 V, PARA CIRCUITOS TERMINAIS - FORNECIMENTO E INSTALAÇÃO. AF_12/2015</t>
  </si>
  <si>
    <t>11.6</t>
  </si>
  <si>
    <t>ILUMINAÇÃO E TOMADAS</t>
  </si>
  <si>
    <t>INTERRUPTOR SIMPLES (1 MÓDULO) COM 1 TOMADA DE EMBUTIR 2P+T 10 A,  INCLUINDO SUPORTE E PLACA - FORNECIMENTO E INSTALAÇÃO. AF_12/2015</t>
  </si>
  <si>
    <t>SPCI</t>
  </si>
  <si>
    <t>11.7</t>
  </si>
  <si>
    <t>11.8</t>
  </si>
  <si>
    <t>11.9</t>
  </si>
  <si>
    <t>11.10</t>
  </si>
  <si>
    <t>11.11</t>
  </si>
  <si>
    <t>12.1</t>
  </si>
  <si>
    <t>12.2</t>
  </si>
  <si>
    <t>12.3</t>
  </si>
  <si>
    <t>JOELHO 90 GRAUS, PVC, SERIE NORMAL, ESGOTO PREDIAL, DN 100 MM, JUNTA ELÁSTICA, FORNECIDO E INSTALADO EM RAMAL DE DESCARGA OU RAMAL DE ESGOTO SANITÁRIO. AF_12/2014</t>
  </si>
  <si>
    <t>JOELHO 90 GRAUS, PVC, SERIE NORMAL, ESGOTO PREDIAL, DN 40 MM, JUNTA SOLDÁVEL, FORNECIDO E INSTALADO EM RAMAL DE DESCARGA OU RAMAL DE ESGOTO SANITÁRIO. AF_12/2014</t>
  </si>
  <si>
    <t>SIRENE PARA ALCANCE ATÉ 500 M REF. RT-10</t>
  </si>
  <si>
    <t>11.12</t>
  </si>
  <si>
    <t>CENTRAL DE ALARME DE INCÊNCIO CONVENCIONAL CIC 24L INTELBRAS</t>
  </si>
  <si>
    <t>CABO MULTIPOLAR DE COBRE, FLEXIVEL, CLASSE 4 OU 5, ISOLACAO EM HEPR, COBERTURA M 2,79
EM PVC-ST2, ANTICHAMA BWF-B, 0,6/1 KV, 2 CONDUTORES DE 1,5 MM2 (LINHA DE SINALIZAÇÃO)</t>
  </si>
  <si>
    <t>DETECTOR DE FUMAÇA CONVENCIONAL DFC 420 INTELBRAS</t>
  </si>
  <si>
    <t>ÁGUA FRIA</t>
  </si>
  <si>
    <t>RASGO EM ALVENARIA PARA RAMAIS/ DISTRIBUIÇÃO COM DIÂMETROS MAIORES QUE 40 MM E MENORES OU IGUAIS A 75 MM. AF_05/2015</t>
  </si>
  <si>
    <t>TUBO, PVC, SOLDÁVEL, DN 50MM, INSTALADO EM PRUMADA DE ÁGUA - FORNECIMENTO E INSTALAÇÃO. AF_12/2014</t>
  </si>
  <si>
    <t>TUBO, PVC, SOLDÁVEL, DN 25MM, INSTALADO EM PRUMADA DE ÁGUA - FORNECIMENTO E INSTALAÇÃO. AF_12/2014</t>
  </si>
  <si>
    <t>12.6</t>
  </si>
  <si>
    <t>12.10</t>
  </si>
  <si>
    <t>MICTORIO SIFONADO DE LOUCA BRANCA COM PERTENCES, COM REGISTRO DE PRESSAO 1/2" COM CANOPLA CROMADA ACABAMENTO SIMPLES E CONJUNTO PARA FIXACAO  - FORNECIMENTO E INSTALACAO</t>
  </si>
  <si>
    <t>6.7</t>
  </si>
  <si>
    <t>LUVA DE REDUÇÃO, PVC, SOLDÁVEL, DN 60MM X 50MM, INSTALADO EM PRUMADA DE ÁGUA - FORNECIMENTO E INSTALAÇÃO. AF_12/2014</t>
  </si>
  <si>
    <t>12.11</t>
  </si>
  <si>
    <t>LUVA DE REDUÇÃO, PVC, SOLDÁVEL, DN 50MM X 25MM, INSTALADO EM PRUMADA DE ÁGUA   FORNECIMENTO E INSTALAÇÃO. AF_12/2014</t>
  </si>
  <si>
    <t>12.12</t>
  </si>
  <si>
    <t>12.13</t>
  </si>
  <si>
    <t>JOELHO 90 GRAUS COM BUCHA DE LATÃO, PVC, SOLDÁVEL, DN 25MM, X 1/2 INSTALADO EM RAMAL OU SUB-RAMAL DE ÁGUA - FORNECIMENTO E INSTALAÇÃO. AF_12/2014</t>
  </si>
  <si>
    <t>12.14</t>
  </si>
  <si>
    <t>12.15</t>
  </si>
  <si>
    <t>TE, PVC, SOLDÁVEL, DN 50MM, INSTALADO EM PRUMADA DE ÁGUA - FORNECIMENTO E INSTALAÇÃO. AF_12/2014</t>
  </si>
  <si>
    <t>TE, PVC, SOLDÁVEL, DN 25MM, INSTALADO EM RAMAL OU SUB-RAMAL DE ÁGUA - FORNECIMENTO E INSTALAÇÃO. AF_12/2014</t>
  </si>
  <si>
    <t>REGISTRO DE GAVETA BRUTO, LATÃO, ROSCÁVEL, 3/4", FORNECIDO E INSTALADO EM RAMAL DE ÁGUA. AF_12/2014</t>
  </si>
  <si>
    <t>JOELHO 45 GRAUS, PVC, SERIE NORMAL, ESGOTO PREDIAL, DN 40 MM, JUNTA SOLDÁVEL, FORNECIDO E INSTALADO EM RAMAL DE DESCARGA OU RAMAL DE ESGOTO SANITÁRIO. AF_12/2014</t>
  </si>
  <si>
    <t>JOELHO 45 GRAUS, PVC, SERIE NORMAL, ESGOTO PREDIAL, DN 100 MM, JUNTA ELÁSTICA, FORNECIDO E INSTALADO EM RAMAL DE DESCARGA OU RAMAL DE ESGOTO SANITÁRIO. AF_12/2014</t>
  </si>
  <si>
    <t>JOELHO 90 GRAUS, PVC, SERIE NORMAL, ESGOTO PREDIAL, DN 50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</si>
  <si>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</si>
  <si>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JUNCAO DE REDUCAO INVERTIDA, PVC SOLDAVEL, 100 X 50 MM, SERIE NORMAL PARA ESGOTO PREDIALL</t>
  </si>
  <si>
    <t>TUBO PVC, SERIE NORMAL, ESGOTO PREDIAL, DN 40 MM, FORNECIDO E INSTALADO EM RAMAL DE DESCARGA OU RAMAL DE ESGOTO SANITÁRIO. AF_12/2014</t>
  </si>
  <si>
    <t>13.1</t>
  </si>
  <si>
    <t>ABRIGO PARA HIDRANTE, 90X60X17CM, COM REGISTRO GLOBO ANGULAR 45 GRAUS 2 1/2", ADAPTADOR STORZ 2 1/2", MANGUEIRA DE INCÊNDIO 20M, REDUÇÃO 2 1/2 X 1 1/2" E ESGUICHO EM LATÃO 1 1/2" - FORNECIMENTO E INSTALAÇÃO. AF_08/2017</t>
  </si>
  <si>
    <t>TUBO DE AÇO GALVANIZADO COM COSTURA, CLASSE MÉDIA, CONEXÃO RANHURADA, DN 65 (2 1/2"), INSTALADO EM PRUMADAS - FORNECIMENTO E INSTALAÇÃO. AF_12/2015</t>
  </si>
  <si>
    <t>PLACA FOTOLUMINESCENTE "S12" - 380 X 190 MM (SAÍDA)</t>
  </si>
  <si>
    <t>13.2</t>
  </si>
  <si>
    <t>13.3</t>
  </si>
  <si>
    <t>13.4</t>
  </si>
  <si>
    <t>13.5</t>
  </si>
  <si>
    <t>13.9</t>
  </si>
  <si>
    <t>13.8</t>
  </si>
  <si>
    <t>REVESTIMENTOS</t>
  </si>
  <si>
    <t>PLACA DE SINALIZACAO DE SEGURANCA CONTRA INCENDIO, FOTOLUMINESCENTE,RETANGULAR, EM PVC *2* MM ANTI-CHAMAS (SIMBOLOS, CORES E PICTOGRAMAS CONFORME NBR 13434)</t>
  </si>
  <si>
    <t>4.4</t>
  </si>
  <si>
    <t xml:space="preserve">BANHEIROS </t>
  </si>
  <si>
    <t>4.5</t>
  </si>
  <si>
    <t>DEMOLIÇÃO DE LAJES, DE FORMA MECANIZADA COM MARTELETE, SEM REAPROVEITAMENTO. AF_12/2017</t>
  </si>
  <si>
    <t>PAREDE COM PLACAS DE GESSO ACARTONADO (DRYWALL), PARA USO INTERNO, COM DUAS FACES DUPLAS E ESTRUTURA METÁLICA COM GUIAS SIMPLES, SEM VÃOS. AF_06/2017_P</t>
  </si>
  <si>
    <t>4.6</t>
  </si>
  <si>
    <t>SINALIZADOR DO DEGRAU FOTOLUMINESCENTE 7X3</t>
  </si>
  <si>
    <t xml:space="preserve">PLATAFORMA ELEVATÓRIA SEMI CABINADA EM CHAPA GALVANIZADA  (1,2mm) PORTAC ELEVADORES  </t>
  </si>
  <si>
    <t>ICHS</t>
  </si>
  <si>
    <t>ESTRUTURA DAS PLATAFORMAS</t>
  </si>
  <si>
    <t>EXTINTOR DE INCÊNDIO TIPO PÓ QUÍMICO 2-A:20-B:C, CAPACIDADE 6 KG</t>
  </si>
  <si>
    <t>13.7</t>
  </si>
  <si>
    <t>EXTINTOR DE GÁS CARBÔNICO 5-B:C, CAPACIDADE 6 KG</t>
  </si>
  <si>
    <t>PLACAS DE SINALIZAÇÃO DE DEGRAUS</t>
  </si>
  <si>
    <t>4.8</t>
  </si>
  <si>
    <t>EXTINTOR DE INCÊNDIO TIPO PÓ QUÍMICO 20-B:C, CAPACIDADE 6 KG</t>
  </si>
  <si>
    <t>PLACA DE SINALIZACAO DE SEGURANCA CONTRA INCENDIO, FOTOLUMINESCENTE, QUADRADA, EM PVC *2* MM ANTI-CHAMAS (SIMBOLOS, CORES E PICTOGRAMAS CONFORME NBR 13434)</t>
  </si>
  <si>
    <t>8.1</t>
  </si>
  <si>
    <t>8.2</t>
  </si>
  <si>
    <t>8.3</t>
  </si>
  <si>
    <t>9.2</t>
  </si>
  <si>
    <t>9.1</t>
  </si>
  <si>
    <t>9.3</t>
  </si>
  <si>
    <t>10.1</t>
  </si>
  <si>
    <t>12.4</t>
  </si>
  <si>
    <t>12.5</t>
  </si>
  <si>
    <t>12.7</t>
  </si>
  <si>
    <t>12.8</t>
  </si>
  <si>
    <t>12.9</t>
  </si>
  <si>
    <t>5.3</t>
  </si>
  <si>
    <t>2.1</t>
  </si>
  <si>
    <t>2.2</t>
  </si>
  <si>
    <t>2.3</t>
  </si>
  <si>
    <t>2.4</t>
  </si>
  <si>
    <t>2.5</t>
  </si>
  <si>
    <t>2.6</t>
  </si>
  <si>
    <t>2.7</t>
  </si>
  <si>
    <t>M</t>
  </si>
  <si>
    <t>UN</t>
  </si>
  <si>
    <t>M2</t>
  </si>
  <si>
    <t>M3</t>
  </si>
  <si>
    <t>FABRICAÇÃO, MONTAGEM E DESMONTAGEM DE FÔRMA PARA VIGA BALDRAME, EM MADEIRA SERRADA, E=25 MM, 1 UTILIZAÇÃO. AF_06/2017</t>
  </si>
  <si>
    <t>ARMAÇÃO DE BLOCO, VIGA BALDRAME E SAPATA UTILIZANDO AÇO CA-60 DE 5 MM - MONTAGEM. AF_06/2017</t>
  </si>
  <si>
    <t>ARMAÇÃO DE ESTRUTURAS DE CONCRETO ARMADO, EXCETO VIGAS, PILARES, LAJES E FUNDAÇÕES, UTILIZANDO AÇO CA-50 DE 10,0 MM - MONTAGEM. AF_12/2015</t>
  </si>
  <si>
    <t>ARMAÇÃO DE BLOCO, VIGA BALDRAME OU SAPATA UTILIZANDO AÇO CA-50 DE 6,3 MM - MONTAGEM. AF_06/2017</t>
  </si>
  <si>
    <t>CONCRETO FCK = 30MPA, TRAÇO 1:2,1:2,5 (CIMENTO/ AREIA MÉDIA/ BRITA 1)  - PREPARO MECÂNICO COM BETONEIRA 400 L. AF_07/2016</t>
  </si>
  <si>
    <t>CONCRETO MAGRO PARA LASTRO, TRAÇO 1:4,5:4,5 (CIMENTO/ AREIA MÉDIA/ BRITA 1)  - PREPARO MECÂNICO COM BETONEIRA 600 L. AF_07/2016</t>
  </si>
  <si>
    <t>ELETRODUTO FLEXÍVEL CORRUGADO, PVC, DN 25 MM (3/4"), PARA CIRCUITOS TERMINAIS, INSTALADO EM FORRO - FORNECIMENTO E INSTALAÇÃO. AF_12/2015</t>
  </si>
  <si>
    <t>ELETRODUTO RÍGIDO SOLDÁVEL, PVC, DN 25 MM (3/4), APARENTE, INSTALADO EM TETO - FORNECIMENTO E INSTALAÇÃO. AF_11/2016_P</t>
  </si>
  <si>
    <t>CONDULETE DE PVC, TIPO B, PARA ELETRODUTO DE PVC SOLDÁVEL DN 25 MM (3/4''), APARENTE - FORNECIMENTO E INSTALAÇÃO. AF_11/2016</t>
  </si>
  <si>
    <t>EXTINTOR INCENDIO AGUA-PRESSURIZADA 10L INCL SUPORTE PAREDE CARGA     COMPLETA FORNECIMENTO E COLOCACAO</t>
  </si>
  <si>
    <t>MANOMETRO 0 A 200 PSI (0 A 14 KGF/CM2), D = 50MM - FORNECIMENTO E COLOCACAO</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</si>
  <si>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</si>
  <si>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</si>
  <si>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TUBO DE AÇO GALVANIZADO COM COSTURA, CLASSE MÉDIA, DN 25 (1"), CONEXÃO ROSQUEADA, INSTALADO EM REDE DE ALIMENTAÇÃO PARA HIDRANTE - FORNECIMENTO E INSTALAÇÃO. AF_12/2015</t>
  </si>
  <si>
    <t>JOELHO 90 GRAUS, PVC, SOLDÁVEL, DN 25MM, INSTALADO EM PRUMADA DE ÁGUA - FORNECIMENTO E INSTALAÇÃO. AF_12/2014</t>
  </si>
  <si>
    <t>JOELHO 90 GRAUS, PVC, SOLDÁVEL, DN 50MM, INSTALADO EM PRUMADA DE ÁGUA - FORNECIMENTO E INSTALAÇÃO. AF_12/2014</t>
  </si>
  <si>
    <t>JOELHO 45 GRAUS, PVC, SERIE NORMAL, ESGOTO PREDIAL, DN 50 MM, JUNTA ELÁSTICA, FORNECIDO E INSTALADO EM RAMAL DE DESCARGA OU RAMAL DE ESGOTO SANITÁRIO. AF_12/2014</t>
  </si>
  <si>
    <t>LUVA SIMPLES, PVC, SERIE NORMAL, ESGOTO PREDIAL, DN 50 MM, JUNTA ELÁSTICA, FORNECIDO E INSTALADO EM RAMAL DE DESCARGA OU RAMAL DE ESGOTO SANITÁRIO. AF_12/2014</t>
  </si>
  <si>
    <t>LUVA SIMPLES, PVC, SERIE NORMAL, ESGOTO PREDIAL, DN 100 MM, JUNTA ELÁSTICA, FORNECIDO E INSTALADO EM RAMAL DE DESCARGA OU RAMAL DE ESGOTO SANITÁRIO. AF_12/2014</t>
  </si>
  <si>
    <t>TE, PVC, SERIE NORMAL, ESGOTO PREDIAL, DN 50 X 50 MM, JUNTA ELÁSTICA, FORNECIDO E INSTALADO EM RAMAL DE DESCARGA OU RAMAL DE ESGOTO SANITÁRIO. AF_12/2014</t>
  </si>
  <si>
    <t>NIPLE, EM FERRO GALVANIZADO, DN 50 (2"), CONEXÃO ROSQUEADA, INSTALADO EM REDE DE ALIMENTAÇÃO PARA HIDRANTE - FORNECIMENTO E INSTALAÇÃO. AF_12/2015</t>
  </si>
  <si>
    <t>LUVA, EM FERRO GALVANIZADO, DN 65 (2 1/2"),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</si>
  <si>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</si>
  <si>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</si>
  <si>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</si>
  <si>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</si>
  <si>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</si>
  <si>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65 (2 1/2"), INSTALADO EM REDE DE ALIMENTAÇÃO PARA HIDRANTE - FORNECIMENTO E INSTALAÇÃO. AF_12/2015</t>
  </si>
  <si>
    <t>UNIÃO, EM FERRO GALVANIZADO, DN 25 (1"), CONEXÃO ROSQUEADA, INSTALADO EM REDE DE ALIMENTAÇÃO PARA HIDRANTE - FORNECIMENTO E INSTALAÇÃO. AF_12/2015</t>
  </si>
  <si>
    <t>LUVA DE REDUÇÃO, EM FERRO GALVANIZADO, 2" X 1", CONEXÃO ROSQUEADA, INSTALADO EM PRUMADAS - FORNECIMENTO E INSTALAÇÃO. AF_12/2015</t>
  </si>
  <si>
    <t>LUVA DE REDUÇÃO, EM FERRO GALVANIZADO, 2 1/2" X 1 1/2", CONEXÃO ROSQUEADA, INSTALADO EM PRUMADAS - FORNECIMENTO E INSTALAÇÃO. AF_12/2015</t>
  </si>
  <si>
    <t>LUVA DE REDUÇÃO, EM FERRO GALVANIZADO, 2 1/2" X 2", CONEXÃO ROSQUEADA, INSTALADO EM PRUMADAS - FORNECIMENTO E INSTALAÇÃO. AF_12/2015</t>
  </si>
  <si>
    <t>LUVA DE REDUÇÃO, EM FERRO GALVANIZADO, 3" X 2 1/2",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</si>
  <si>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</si>
  <si>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2" X 1 1/4", CONEXÃO ROSQUEADA, INSTALADO EM REDE DE ALIMENTAÇÃO PARA HIDRANTE - FORNECIMENTO E INSTALAÇÃO. AF_12/2015</t>
  </si>
  <si>
    <t>LUVA DE REDUÇÃO, EM FERRO GALVANIZADO, 2 1/2" X 2", CONEXÃO ROSQUEADA, INSTALADO EM REDE DE ALIMENTAÇÃO PARA HIDRANTE - FORNECIMENTO E INSTALAÇÃO. AF_12/2015</t>
  </si>
  <si>
    <t>VASO SANITARIO SIFONADO CONVENCIONAL COM LOUÇA BRANCA, INCLUSO CONJUNTO DE LIGAÇÃO PARA BACIA SANITÁRIA AJUSTÁVEL - FORNECIMENTO E INSTALAÇÃO. AF_10/2016</t>
  </si>
  <si>
    <t>REGISTRO DE GAVETA BRUTO, LATÃO, ROSCÁVEL, 1 1/4,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</si>
  <si>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</si>
  <si>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FIXAÇÃO DE TUBOS HORIZONTAIS DE PVC, CPVC OU COBRE DIÂMETROS MAIORES QUE 40 MM E MENORES OU IGUAIS A 75 MM COM ABRAÇADEIRA METÁLICA RÍGIDA TIPO D 1 1/2", FIXADA EM PERFILADO EM LAJE. AF_05/2015</t>
  </si>
  <si>
    <t>ESCAVAÇÃO MECANIZADA PARA BLOCO DE COROAMENTO OU SAPATA, COM PREVISÃO DE FÔRMA, COM RETROESCAVADEIRA. AF_06/2017</t>
  </si>
  <si>
    <t>ALVENARIA DE VEDAÇÃO DE BLOCOS VAZADOS DE CONCRETO DE 9X19X39CM (ESPESSURA 9CM) DE PAREDES COM ÁREA LÍQUIDA MENOR QUE 6M² SEM VÃOS E ARGAMASSA DE ASSENTAMENTO COM PREPARO MANUAL. AF_06/2014</t>
  </si>
  <si>
    <t>DIVISORIA EM GRANITO BRANCO POLIDO, ESP = 3CM, ASSENTADO COM ARGAMASSA TRACO 1:4, ARREMATE EM CIMENTO BRANCO, EXCLUSIVE FERRAGENS</t>
  </si>
  <si>
    <t>PINTURA EM VERNIZ SINTETICO BRILHANTE EM MADEIRA, TRES DEMAOS</t>
  </si>
  <si>
    <t>FUNDO PREPARADOR PRIMER A BASE DE EPOXI, PARA ESTRUTURA METALICA, UMA DEMAO, ESPESSURA DE 25 MICRA.</t>
  </si>
  <si>
    <t>EMBOÇO, PARA RECEBIMENTO DE CERÂMICA, EM ARGAMASSA TRAÇO 1:2:8, PREPARO MANUAL, APLICADO MANUALMENTE EM FACES INTERNAS DE PAREDES, PARA AMBIENTE COM ÁREA  ENTRE 5M2 E 10M2, ESPESSURA DE 20MM, COM EXECUÇÃO DE TALISCAS. AF_06/2014</t>
  </si>
  <si>
    <t>DEMOLIÇÃO DE ALVENARIA DE BLOCO FURADO, DE FORMA MANUAL, COM REAPROVEITAMENTO. AF_12/2017</t>
  </si>
  <si>
    <t>ENGENHEIRO CIVIL DE OBRA JUNIOR COM ENCARGOS COMPLEMENTARES</t>
  </si>
  <si>
    <t>MES</t>
  </si>
  <si>
    <t>U</t>
  </si>
  <si>
    <t xml:space="preserve">LASTRO DE CONCRETO MAGRO, INCLUSIVE TRANSPORTE, LANÇAMENTO E ADENSAMENTO </t>
  </si>
  <si>
    <t>MOBILIZAÇÃO E DESMOBILIZAÇÃO DE CONTAINER, INCLUSIVE INSTALAÇÃO E TRANSPORTE COM CAMINHÃO GUINDAUTO (MUNCK)</t>
  </si>
  <si>
    <t>CILINDRO DE PRESSÃO OU MOLA PNEUMÁTICA DE DIÂMETRO 150MM, COMPRIMENTO DE 1,20M COM GARRAS PARA FIXAÇÃO NA PAREDE</t>
  </si>
  <si>
    <t>PLACA FOTOLUMINESCENTE "S1" OU "S2"- 380 X 190 MM (SAÍDA - DIREITA)</t>
  </si>
  <si>
    <t>VÁLVULA DE RETENÇÃO DE PÉ COM CRIVO, D = 65 MM (2 1/2")</t>
  </si>
  <si>
    <t>CORRIMÃO SIMPLES EM TUBO DE AÇO INOX D = 1 1/2" - FIXADO EM ALVENARIA</t>
  </si>
  <si>
    <t>BARRA DE APOIO RETA, EM ACO INOX POLIDO, COMPRIMENTO 80CM, DIAMETRO MINIMO 3 CM</t>
  </si>
  <si>
    <t>REFERÊNCIA</t>
  </si>
  <si>
    <t>PISO EM LADRILHO HIDRÁULICO, INCLUSO APLICAÇÃO DE RESINA. (DIRECIONAL)</t>
  </si>
  <si>
    <t>PISO EM LADRILHO HIDRÁULICO, INCLUSO APLICAÇÃO DE RESINA. (ALERTA)</t>
  </si>
  <si>
    <t>M³</t>
  </si>
  <si>
    <t>PLACAS DE SINALIZAÇÃO DE CORRIMÃO - INICIO</t>
  </si>
  <si>
    <t>PLACAS DE SINALIZAÇÃO DE CORRIMÃO - FINAL</t>
  </si>
  <si>
    <t>4.9</t>
  </si>
  <si>
    <t>4.10</t>
  </si>
  <si>
    <t>4.11</t>
  </si>
  <si>
    <t>4.12</t>
  </si>
  <si>
    <t>4.13</t>
  </si>
  <si>
    <t>ESTRUTURA METÁLICA DA PLATAFORMA BL BLIBLIOTECA</t>
  </si>
  <si>
    <t>ESTRUTURA METÁLICA DA PLATAFORMA BL PRINCIPAL 01</t>
  </si>
  <si>
    <t>ESTRUTURA METÁLICA DA PLATAFORMA BL PRINCIPAL 02</t>
  </si>
  <si>
    <t>ESTRUTURA METÁLICA DA PLATAFORMA BL PRINCIPAL 03</t>
  </si>
  <si>
    <t>ESTRUTURA METÁLICA DA PLATAFORMA BL PRINCIPAL 04</t>
  </si>
  <si>
    <t>ESTRUTURA METÁLICA DA PLATAFORMA BL SALA DE AULA</t>
  </si>
  <si>
    <t>8.4</t>
  </si>
  <si>
    <t>8.5</t>
  </si>
  <si>
    <t>8.6</t>
  </si>
  <si>
    <t>8.7</t>
  </si>
  <si>
    <t>8.8</t>
  </si>
  <si>
    <t>8.9</t>
  </si>
  <si>
    <t>8.10</t>
  </si>
  <si>
    <t>12.16</t>
  </si>
  <si>
    <t>12.17</t>
  </si>
  <si>
    <t>12.18</t>
  </si>
  <si>
    <t>12.19</t>
  </si>
  <si>
    <t>12.20</t>
  </si>
  <si>
    <t>12.21</t>
  </si>
  <si>
    <t>12.22</t>
  </si>
  <si>
    <t>12.23</t>
  </si>
  <si>
    <t>12.24</t>
  </si>
  <si>
    <t>12.25</t>
  </si>
  <si>
    <t>12.26</t>
  </si>
  <si>
    <t>12.27</t>
  </si>
  <si>
    <t>12.28</t>
  </si>
  <si>
    <t>12.29</t>
  </si>
  <si>
    <t>12.30</t>
  </si>
  <si>
    <t>12.31</t>
  </si>
  <si>
    <t>13.10</t>
  </si>
  <si>
    <t>13.11</t>
  </si>
  <si>
    <t>13.12</t>
  </si>
  <si>
    <t>13.13</t>
  </si>
  <si>
    <t>13.14</t>
  </si>
  <si>
    <t>13.15</t>
  </si>
  <si>
    <t>14.1</t>
  </si>
  <si>
    <t>14.2</t>
  </si>
  <si>
    <t>14.3</t>
  </si>
  <si>
    <t>14.4</t>
  </si>
  <si>
    <t>14.5</t>
  </si>
  <si>
    <t>14.6</t>
  </si>
  <si>
    <t>14.7</t>
  </si>
  <si>
    <t>14.8</t>
  </si>
  <si>
    <t>14.9</t>
  </si>
  <si>
    <t>m²</t>
  </si>
  <si>
    <t>13.16</t>
  </si>
  <si>
    <t>13.17</t>
  </si>
  <si>
    <t>13.19</t>
  </si>
  <si>
    <t>13.20</t>
  </si>
  <si>
    <t>13.21</t>
  </si>
  <si>
    <t>13.22</t>
  </si>
  <si>
    <t>13.23</t>
  </si>
  <si>
    <t>13.24</t>
  </si>
  <si>
    <t>13.26</t>
  </si>
  <si>
    <t>13.27</t>
  </si>
  <si>
    <t>13.6</t>
  </si>
  <si>
    <t>13.28</t>
  </si>
  <si>
    <t>13.29</t>
  </si>
  <si>
    <t>13.30</t>
  </si>
  <si>
    <t>13.31</t>
  </si>
  <si>
    <t>13.32</t>
  </si>
  <si>
    <t>13.33</t>
  </si>
  <si>
    <t>13.34</t>
  </si>
  <si>
    <t>13.35</t>
  </si>
  <si>
    <t>13.36</t>
  </si>
  <si>
    <t>13.37</t>
  </si>
  <si>
    <t>13.38</t>
  </si>
  <si>
    <t>BOMBA SCHNEIDER BC-21R 1 1/4 4,0 CV</t>
  </si>
  <si>
    <t>PAINEL DE COMANDO COM COMUTAÇÃO AUTOMÁTICA PARA BOMBA COM CAIXA METÁLICA 4,0CV 220VCA</t>
  </si>
  <si>
    <t>13.39</t>
  </si>
  <si>
    <t>13.40</t>
  </si>
  <si>
    <t>13.41</t>
  </si>
  <si>
    <t>13.42</t>
  </si>
  <si>
    <t>13.43</t>
  </si>
  <si>
    <t>13.44</t>
  </si>
  <si>
    <t>13.45</t>
  </si>
  <si>
    <t>13.46</t>
  </si>
  <si>
    <t>13.47</t>
  </si>
  <si>
    <t>13.48</t>
  </si>
  <si>
    <t>Adaptação de Acessibilidade e Combate a Incêndio e Pânico do Campus ICHS</t>
  </si>
  <si>
    <t>CAMPUS ICHS</t>
  </si>
  <si>
    <t>9.4</t>
  </si>
  <si>
    <t>9.5</t>
  </si>
  <si>
    <t>14.10</t>
  </si>
  <si>
    <t>ALARME SEM FIO (WIRELES) PARA BANHEIRO ACESSÍVEL</t>
  </si>
  <si>
    <t>PORTA DE 1,00X2,10CM, CONFORME DETALHE DE PROJETO</t>
  </si>
  <si>
    <t>1.3</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</si>
  <si>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</si>
  <si>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</si>
  <si>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</si>
  <si>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FECHADURA DE EMBUTIR PARA PORTA DE BANHEIRO, COMPLETA, ACABAMENTO PADRÃO POPULAR, INCLUSO EXECUÇÃO DE FURO - FORNECIMENTO E INSTALAÇÃO. AF_12/2019</t>
  </si>
  <si>
    <t>LUMINÁRIA TIPO PLAFON EM PLÁSTICO, DE SOBREPOR, COM 1 LÂMPADA FLUORESCENTE DE 15 W, SEM REATOR - FORNECIMENTO E INSTALAÇÃO. AF_02/2020</t>
  </si>
  <si>
    <t>LUMINÁRIA DE EMERGÊNCIA, COM 30 LÂMPADAS LED DE 2 W, SEM REATOR - FORNECIMENTO E INSTALAÇÃO. AF_02/2020</t>
  </si>
  <si>
    <t>TANQUE DE LOUÇA BRANCA SUSPENSO, 18L OU EQUIVALENTE - FORNECIMENTO E INSTALAÇÃO. AF_01/2020</t>
  </si>
  <si>
    <t>LAVATÓRIO LOUÇA BRANCA SUSPENSO, 29,5 X 39CM OU EQUIVALENTE, PADRÃO POPULAR - FORNECIMENTO E INSTALAÇÃO. AF_01/2020</t>
  </si>
  <si>
    <t>BANCADA GRANITO CINZA,  50 X 60 CM, INCL. CUBA DE EMBUTIR OVAL LOUÇA BRANCA 35 X 50 CM, VÁLVULA METAL CROMADO, SIFÃO FLEXÍVEL PVC, ENGATE 30 CM FLEXÍVEL PLÁSTICO E TORNEIRA CROMADA DE MESA, PADRÃO POPULAR - FORNEC. E INSTALAÇÃO. AF_01/2020</t>
  </si>
  <si>
    <t>VASO SANITARIO SIFONADO CONVENCIONAL PARA PCD SEM FURO FRONTAL COM  LOUÇA BRANCA SEM ASSENTO -  FORNECIMENTO E INSTALAÇÃO. AF_01/2020</t>
  </si>
  <si>
    <t>PAPELEIRA DE PAREDE EM METAL CROMADO SEM TAMPA, INCLUSO FIXAÇÃO. AF_01/2020</t>
  </si>
  <si>
    <t>SABONETEIRA PLASTICA TIPO DISPENSER PARA SABONETE LIQUIDO COM RESERVATORIO 800 A 1500 ML, INCLUSO FIXAÇÃO. AF_01/2020</t>
  </si>
  <si>
    <t>TÉCNICO EM SEGURANÇA DO TRABALHO, REGIME INTEGRAL DE TRABALHO</t>
  </si>
  <si>
    <t>BARRA DE APOIO EM AÇO INOX POLIDO PARA LAVATÓRIO DE CANTO, DN 1.1/4" (31,75MM), PARA ACESSIBILIDADE (PMR/PCR), INSTALADO EM PAREDE, INCLUSIVE FORNECIMENTO, INSTALAÇÃO E ACESSÓRIOS PARA FIXAÇÃO</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</si>
  <si>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</si>
  <si>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LOCAÇÃO DE CONTAINER COM ISOLAMENTO TÉRMICO, TIPO 2, PARA ESCRITÓRIO DE OBRA COM SANITÁRIO CONTENDO UM (1) VASO SANITÁRIO E UM (1) LAVATÓRIO, COM MEDIDAS REFERENCIAIS DE (6) METROS COMPRIMENTO, (2,3) METROS LARGURA E (2,5) METROS ALTURA ÚTIL INTERNA, INCLUSIVE AR CONDICIONADO E LIGAÇÕES ELÉTRICAS E HIDROSSANITÁRIAS INTERNAS, EXCLUSIVE MOBILIZAÇÃO/DESMOBILIZAÇÃO E LIGAÇÕES PROVISÓRIAS EXTERNAS</t>
  </si>
  <si>
    <t>LOCAÇÃO DE CONTAINER COM ISOLAMENTO TÉRMICO, TIPO 3, PARA DEPÓSITO/FERRAMENTARIA DE OBRA, COM MEDIDAS REFERENCIAIS DE (6) METROS COMPRIMENTO, (2,3) METROS LARGURA E (2,5) METROS ALTURA ÚTIL INTERNA, INCLUSIVE LIGAÇÕES ELÉTRICAS INTERNAS, EXCLUSIVE MOBILIZAÇÃO/DESMOBILIZAÇÃO E LIGAÇÕES PROVISÓRIAS EXTERNAS</t>
  </si>
  <si>
    <t>LOCAÇÃO DE CONTAINER COM ISOLAMENTO TÉRMICO, TIPO 4, PARA REFEITÓRIO DE OBRA, COM MEDIDAS REFERENCIAIS DE (6) METROS COMPRIMENTO, (2,3) METROS LARGURA E (2,5) METROS ALTURA ÚTIL INTERNA, INCLUSIVE LIGAÇÕES ELÉTRICAS INTERNAS, EXCLUSIVE MOBILIZAÇÃO/DESMOBILIZAÇÃO E LIGAÇÕES PROVISÓRIAS EXTERNAS</t>
  </si>
  <si>
    <t>LOCAÇÃO DE CONTAINER COM ISOLAMENTO TÉRMICO, TIPO 7, PARA VESTIÁRIO DE OBRA COM QUATRO (4) CHUVEIROS, TRÊS (3) VASOS SANITÁRIOS, UM (1) MICTÓRIO E UM (1) LAVATÓRIO, COM MEDIDAS REFERENCIAIS DE (6) METROS COMPRIMENTO, (2,3) METROS LARGURA E (2,5) METROS ALTURA ÚTIL INTERNA, INCLUSIVE LIGAÇÕES ELÉTRICAS E HIDROSSANITÁRIAS INTERNAS, EXCLUSIVE MOBILIZAÇÃO/DESMOBILIZAÇÃO E LIGAÇÕES PROVISÓRIAS EXTERNAS</t>
  </si>
  <si>
    <t>REGISTRO TIPO GLOBO, DN 2.1/2" (63 MM), PN16, EM LATAO COM VOLANTE, EXTREMIDADES ROSCADAS  - FORNECIMENTO E INSTALAÇÃO</t>
  </si>
  <si>
    <t>LIMPEZA FINAL PARA ENTREGA DA OBRA</t>
  </si>
  <si>
    <t>150 dias</t>
  </si>
  <si>
    <t>REMOÇÃO DE ENTULHO DECORRENTE DA EXECUÇÃO DE OBRAS (CLASSE A CONAMA - NBR 10.004 - Classe II-B), INCLUINDOALUGUEL DA CAÇAMBA, CARGA, TRANSPORTE E DESCARGA EM ÁREA LICENCIADA</t>
  </si>
  <si>
    <t>UNID</t>
  </si>
  <si>
    <t>CAIXA DE INSPEÇÃO EM CONCRETO PRÉ-MOLDADO DN 60CM H= 60CM - FORNECIMENTO E INSTALACAO</t>
  </si>
  <si>
    <t>12.32</t>
  </si>
  <si>
    <t>TAMPA 60X60X5CM PARA CAIXA DE INSPEÇÃO</t>
  </si>
  <si>
    <t>MONTAGEM E DESMONTAGEM DE ANDAIME MODULAR FACHADEIRO, COM PISO METÁLICO, PARA EDIFICAÇÕES COM MÚLTIPLOS PAVIMENTOS</t>
  </si>
  <si>
    <t>PLANILHA DE FORMAÇÃO</t>
  </si>
</sst>
</file>

<file path=xl/styles.xml><?xml version="1.0" encoding="utf-8"?>
<styleSheet xmlns="http://schemas.openxmlformats.org/spreadsheetml/2006/main">
  <numFmts count="6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quot;R$ &quot;* #,##0_);_(&quot;R$ &quot;* \(#,##0\);_(&quot;R$ &quot;* &quot;-&quot;_);_(@_)"/>
    <numFmt numFmtId="171" formatCode="_(* #,##0_);_(* \(#,##0\);_(* &quot;-&quot;_);_(@_)"/>
    <numFmt numFmtId="172" formatCode="_(&quot;R$ &quot;* #,##0.00_);_(&quot;R$ &quot;* \(#,##0.00\);_(&quot;R$ &quot;* &quot;-&quot;??_);_(@_)"/>
    <numFmt numFmtId="173" formatCode="_(* #,##0.00_);_(* \(#,##0.00\);_(* &quot;-&quot;??_);_(@_)"/>
    <numFmt numFmtId="174" formatCode="_(* #,##0.00_);_(* \(#,##0.00\);_(* \-??_);_(@_)"/>
    <numFmt numFmtId="175" formatCode="&quot;R$ &quot;#,##0.00_);&quot;(R$ &quot;#,##0.00\)"/>
    <numFmt numFmtId="176" formatCode="_(&quot;R$&quot;* #,##0.00_);_(&quot;R$&quot;* \(#,##0.00\);_(&quot;R$&quot;* \-??_);_(@_)"/>
    <numFmt numFmtId="177" formatCode="[$-416]mmmm\-yy;@"/>
    <numFmt numFmtId="178" formatCode="&quot;R$ &quot;#,##0.00"/>
    <numFmt numFmtId="179" formatCode="0.0000"/>
    <numFmt numFmtId="180" formatCode="#,##0.000"/>
    <numFmt numFmtId="181" formatCode="#,##0.0000"/>
    <numFmt numFmtId="182" formatCode="0.0"/>
    <numFmt numFmtId="183" formatCode="&quot;R$&quot;#,##0.00"/>
    <numFmt numFmtId="184" formatCode="#,##0.00000"/>
    <numFmt numFmtId="185" formatCode="_-[$R$-416]\ * #,##0.00_-;\-[$R$-416]\ * #,##0.00_-;_-[$R$-416]\ * &quot;-&quot;??_-;_-@_-"/>
    <numFmt numFmtId="186" formatCode="_(&quot;R$&quot;* #,##0.0_);_(&quot;R$&quot;* \(#,##0.0\);_(&quot;R$&quot;* \-??_);_(@_)"/>
    <numFmt numFmtId="187" formatCode="_-* #,##0.00000_-;\-* #,##0.00000_-;_-* &quot;-&quot;??_-;_-@_-"/>
    <numFmt numFmtId="188" formatCode="_-* #,##0.0000_-;\-* #,##0.0000_-;_-* &quot;-&quot;??_-;_-@_-"/>
    <numFmt numFmtId="189" formatCode="#,##0.0"/>
    <numFmt numFmtId="190" formatCode="0.000"/>
    <numFmt numFmtId="191" formatCode="_-[$R$-416]\ * #,##0.0000_-;\-[$R$-416]\ * #,##0.0000_-;_-[$R$-416]\ * &quot;-&quot;????_-;_-@_-"/>
    <numFmt numFmtId="192" formatCode="&quot;R$&quot;\ #,##0.00"/>
    <numFmt numFmtId="193" formatCode="0.000%"/>
    <numFmt numFmtId="194" formatCode="_-&quot;R$&quot;\ * #,##0.00_-;\-&quot;R$&quot;\ * #,##0.00_-;_-&quot;R$&quot;\ * &quot;-&quot;??_-;_-@"/>
    <numFmt numFmtId="195" formatCode="d\.m"/>
    <numFmt numFmtId="196" formatCode="&quot;$&quot;#,##0.00"/>
    <numFmt numFmtId="197" formatCode="_-&quot;R$&quot;* #,##0.00_-;\-&quot;R$&quot;* #,##0.00_-;_-&quot;R$&quot;* &quot;-&quot;??_-;_-@"/>
    <numFmt numFmtId="198" formatCode="_-* #,##0.00_-;\-* #,##0.00_-;_-* &quot;-&quot;??_-;_-@"/>
    <numFmt numFmtId="199" formatCode="#,##0.00_ ;\-#,##0.00\ "/>
    <numFmt numFmtId="200" formatCode="#,##0.0000000"/>
    <numFmt numFmtId="201" formatCode="#,##0.00\ ;\-#,##0.00\ ;\-#\ ;@\ "/>
    <numFmt numFmtId="202" formatCode="0.00000"/>
    <numFmt numFmtId="203" formatCode="0.000000"/>
    <numFmt numFmtId="204" formatCode="_-[$R$-416]\ * #,##0.000_-;\-[$R$-416]\ * #,##0.000_-;_-[$R$-416]\ * &quot;-&quot;????_-;_-@_-"/>
    <numFmt numFmtId="205" formatCode="_-[$R$-416]\ * #,##0.00_-;\-[$R$-416]\ * #,##0.00_-;_-[$R$-416]\ * &quot;-&quot;????_-;_-@_-"/>
    <numFmt numFmtId="206" formatCode="_-[$R$-416]\ * #,##0.00000_-;\-[$R$-416]\ * #,##0.00000_-;_-[$R$-416]\ * &quot;-&quot;????_-;_-@_-"/>
    <numFmt numFmtId="207" formatCode="[$-416]dddd\,\ d&quot; de &quot;mmmm&quot; de &quot;yyyy"/>
    <numFmt numFmtId="208" formatCode="&quot;Sim&quot;;&quot;Sim&quot;;&quot;Não&quot;"/>
    <numFmt numFmtId="209" formatCode="&quot;Verdadeiro&quot;;&quot;Verdadeiro&quot;;&quot;Falso&quot;"/>
    <numFmt numFmtId="210" formatCode="&quot;Ativado&quot;;&quot;Ativado&quot;;&quot;Desativado&quot;"/>
    <numFmt numFmtId="211" formatCode="[$€-2]\ #,##0.00_);[Red]\([$€-2]\ #,##0.00\)"/>
    <numFmt numFmtId="212" formatCode="##0.00"/>
    <numFmt numFmtId="213" formatCode="0.0%"/>
    <numFmt numFmtId="214" formatCode="#\,##0."/>
    <numFmt numFmtId="215" formatCode="_(&quot;R$ &quot;* #,##0.00_);_(&quot;R$ &quot;* \(#,##0.00\);_(&quot;R$ &quot;* \-??_);_(@_)"/>
    <numFmt numFmtId="216" formatCode="_(&quot;$&quot;* #,##0_);_(&quot;$&quot;* \(#,##0\);_(&quot;$&quot;* &quot;-&quot;_);_(@_)"/>
    <numFmt numFmtId="217" formatCode="_(&quot;$&quot;* #,##0.00_);_(&quot;$&quot;* \(#,##0.00\);_(&quot;$&quot;* &quot;-&quot;??_);_(@_)"/>
    <numFmt numFmtId="218" formatCode="0000"/>
    <numFmt numFmtId="219" formatCode="00"/>
  </numFmts>
  <fonts count="45">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name val="Courier New"/>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Arial"/>
      <family val="2"/>
    </font>
    <font>
      <sz val="8"/>
      <name val="Arial"/>
      <family val="2"/>
    </font>
    <font>
      <b/>
      <sz val="11"/>
      <name val="Arial"/>
      <family val="2"/>
    </font>
    <font>
      <b/>
      <sz val="14"/>
      <name val="Arial"/>
      <family val="2"/>
    </font>
    <font>
      <b/>
      <sz val="12"/>
      <name val="Arial"/>
      <family val="2"/>
    </font>
    <font>
      <u val="single"/>
      <sz val="10"/>
      <color indexed="12"/>
      <name val="Arial"/>
      <family val="2"/>
    </font>
    <font>
      <u val="single"/>
      <sz val="10"/>
      <color indexed="36"/>
      <name val="Arial"/>
      <family val="2"/>
    </font>
    <font>
      <sz val="11"/>
      <name val="Arial"/>
      <family val="2"/>
    </font>
    <font>
      <sz val="10"/>
      <color indexed="8"/>
      <name val="Arial"/>
      <family val="2"/>
    </font>
    <font>
      <sz val="11"/>
      <color indexed="10"/>
      <name val="Arial"/>
      <family val="2"/>
    </font>
    <font>
      <sz val="11"/>
      <color indexed="19"/>
      <name val="Arial"/>
      <family val="2"/>
    </font>
    <font>
      <sz val="11"/>
      <color indexed="8"/>
      <name val="Courier"/>
      <family val="3"/>
    </font>
    <font>
      <sz val="11"/>
      <color indexed="8"/>
      <name val="Arial"/>
      <family val="2"/>
    </font>
    <font>
      <b/>
      <sz val="14"/>
      <color indexed="8"/>
      <name val="Arial"/>
      <family val="2"/>
    </font>
    <font>
      <b/>
      <sz val="11"/>
      <color indexed="8"/>
      <name val="Arial"/>
      <family val="2"/>
    </font>
    <font>
      <sz val="11"/>
      <color indexed="8"/>
      <name val="Courier New"/>
      <family val="3"/>
    </font>
    <font>
      <b/>
      <sz val="7"/>
      <color indexed="8"/>
      <name val="Arial"/>
      <family val="0"/>
    </font>
    <font>
      <b/>
      <sz val="10"/>
      <color indexed="8"/>
      <name val="Arial"/>
      <family val="0"/>
    </font>
    <font>
      <sz val="11"/>
      <color rgb="FF000000"/>
      <name val="Calibri"/>
      <family val="2"/>
    </font>
    <font>
      <sz val="11"/>
      <color theme="1"/>
      <name val="Calibri"/>
      <family val="2"/>
    </font>
    <font>
      <sz val="11"/>
      <color rgb="FF000000"/>
      <name val="Arial"/>
      <family val="2"/>
    </font>
    <font>
      <b/>
      <sz val="18"/>
      <color theme="3"/>
      <name val="Cambria"/>
      <family val="2"/>
    </font>
    <font>
      <b/>
      <sz val="14"/>
      <color theme="1"/>
      <name val="Arial"/>
      <family val="2"/>
    </font>
    <font>
      <b/>
      <sz val="11"/>
      <color theme="1"/>
      <name val="Arial"/>
      <family val="2"/>
    </font>
    <font>
      <sz val="11"/>
      <color rgb="FF000000"/>
      <name val="Courier New"/>
      <family val="3"/>
    </font>
    <font>
      <sz val="11"/>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style="thin"/>
      <right style="medium"/>
      <top>
        <color indexed="63"/>
      </top>
      <bottom>
        <color indexed="63"/>
      </bottom>
    </border>
    <border>
      <left style="thin"/>
      <right style="thin"/>
      <top style="thin"/>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medium"/>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top>
        <color indexed="63"/>
      </top>
      <bottom>
        <color indexed="63"/>
      </bottom>
    </border>
    <border>
      <left style="thin">
        <color indexed="8"/>
      </left>
      <right>
        <color indexed="63"/>
      </right>
      <top style="thin">
        <color indexed="8"/>
      </top>
      <bottom>
        <color indexed="63"/>
      </bottom>
    </border>
    <border>
      <left style="thin"/>
      <right style="medium"/>
      <top>
        <color indexed="63"/>
      </top>
      <bottom style="thin"/>
    </border>
    <border>
      <left style="medium"/>
      <right style="thin"/>
      <top style="thin"/>
      <bottom>
        <color indexed="63"/>
      </botto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style="thin"/>
      <bottom style="medium"/>
    </border>
    <border>
      <left>
        <color indexed="63"/>
      </left>
      <right style="medium"/>
      <top>
        <color indexed="63"/>
      </top>
      <bottom style="medium"/>
    </border>
    <border>
      <left style="thin">
        <color indexed="8"/>
      </left>
      <right style="thin">
        <color indexed="8"/>
      </right>
      <top style="thin">
        <color indexed="8"/>
      </top>
      <bottom>
        <color indexed="63"/>
      </bottom>
    </border>
    <border>
      <left style="medium"/>
      <right style="thin"/>
      <top style="medium"/>
      <bottom style="medium"/>
    </border>
    <border>
      <left style="thin"/>
      <right style="medium"/>
      <top style="medium"/>
      <bottom style="medium"/>
    </border>
    <border>
      <left style="thin"/>
      <right>
        <color indexed="63"/>
      </right>
      <top>
        <color indexed="63"/>
      </top>
      <bottom style="thin"/>
    </border>
    <border>
      <left>
        <color indexed="63"/>
      </left>
      <right style="medium"/>
      <top style="thin"/>
      <bottom style="thin"/>
    </border>
    <border>
      <left style="thin"/>
      <right style="thin"/>
      <top style="medium"/>
      <bottom>
        <color indexed="63"/>
      </bottom>
    </border>
    <border>
      <left style="thin"/>
      <right style="thin"/>
      <top style="medium"/>
      <bottom style="thin"/>
    </border>
    <border>
      <left style="thin"/>
      <right style="medium"/>
      <top style="medium"/>
      <bottom style="thin"/>
    </border>
    <border>
      <left style="thin"/>
      <right style="thin"/>
      <top style="medium"/>
      <bottom style="medium"/>
    </border>
    <border>
      <left style="thin"/>
      <right>
        <color indexed="63"/>
      </right>
      <top style="medium"/>
      <bottom style="medium"/>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thin"/>
      <top style="medium"/>
      <bottom style="thin"/>
    </border>
    <border>
      <left>
        <color indexed="63"/>
      </left>
      <right style="medium"/>
      <top style="medium"/>
      <bottom style="thin"/>
    </border>
    <border>
      <left style="medium"/>
      <right style="thin"/>
      <top style="thin"/>
      <bottom style="medium"/>
    </border>
    <border>
      <left>
        <color indexed="63"/>
      </left>
      <right style="thin"/>
      <top style="medium"/>
      <bottom style="thin"/>
    </border>
    <border>
      <left>
        <color indexed="63"/>
      </left>
      <right>
        <color indexed="63"/>
      </right>
      <top style="medium"/>
      <bottom style="thin"/>
    </border>
    <border>
      <left style="thin"/>
      <right style="medium"/>
      <top style="medium"/>
      <bottom>
        <color indexed="63"/>
      </bottom>
    </border>
    <border>
      <left>
        <color indexed="63"/>
      </left>
      <right>
        <color indexed="63"/>
      </right>
      <top style="thin"/>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style="medium"/>
    </border>
    <border>
      <left style="thin"/>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medium"/>
      <top>
        <color indexed="63"/>
      </top>
      <bottom style="medium"/>
    </border>
    <border>
      <left style="medium"/>
      <right style="medium"/>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style="thin"/>
      <bottom style="mediu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8" fillId="0" borderId="0">
      <alignment/>
      <protection/>
    </xf>
    <xf numFmtId="0" fontId="24" fillId="0" borderId="0" applyNumberFormat="0" applyFill="0" applyBorder="0" applyAlignment="0" applyProtection="0"/>
    <xf numFmtId="0" fontId="25" fillId="0" borderId="0" applyNumberFormat="0" applyFill="0" applyBorder="0" applyAlignment="0" applyProtection="0"/>
    <xf numFmtId="0" fontId="9" fillId="3" borderId="0" applyNumberFormat="0" applyBorder="0" applyAlignment="0" applyProtection="0"/>
    <xf numFmtId="176" fontId="0" fillId="0" borderId="0" applyFill="0" applyBorder="0" applyAlignment="0" applyProtection="0"/>
    <xf numFmtId="170" fontId="0" fillId="0" borderId="0" applyFill="0" applyBorder="0" applyAlignment="0" applyProtection="0"/>
    <xf numFmtId="215" fontId="0" fillId="0" borderId="0" applyFill="0" applyBorder="0" applyAlignment="0" applyProtection="0"/>
    <xf numFmtId="172" fontId="0" fillId="0" borderId="0" applyFont="0" applyFill="0" applyBorder="0" applyAlignment="0" applyProtection="0"/>
    <xf numFmtId="176" fontId="0" fillId="0" borderId="0" applyFill="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27" fillId="0" borderId="0">
      <alignment/>
      <protection/>
    </xf>
    <xf numFmtId="0" fontId="37" fillId="0" borderId="0">
      <alignment/>
      <protection/>
    </xf>
    <xf numFmtId="0" fontId="38" fillId="0" borderId="0">
      <alignment/>
      <protection/>
    </xf>
    <xf numFmtId="0" fontId="39" fillId="0" borderId="0">
      <alignment/>
      <protection/>
    </xf>
    <xf numFmtId="0" fontId="8" fillId="0" borderId="0">
      <alignment/>
      <protection/>
    </xf>
    <xf numFmtId="0" fontId="38" fillId="0" borderId="0">
      <alignment/>
      <protection/>
    </xf>
    <xf numFmtId="0" fontId="1" fillId="0" borderId="0">
      <alignment/>
      <protection/>
    </xf>
    <xf numFmtId="0" fontId="37"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23" borderId="4" applyNumberFormat="0" applyAlignment="0" applyProtection="0"/>
    <xf numFmtId="9" fontId="0" fillId="0" borderId="0" applyFill="0" applyBorder="0" applyAlignment="0" applyProtection="0"/>
    <xf numFmtId="9" fontId="38" fillId="0" borderId="0" applyFont="0" applyFill="0" applyBorder="0" applyAlignment="0" applyProtection="0"/>
    <xf numFmtId="0" fontId="11" fillId="16" borderId="5" applyNumberFormat="0" applyAlignment="0" applyProtection="0"/>
    <xf numFmtId="171" fontId="0" fillId="0" borderId="0" applyFill="0" applyBorder="0" applyAlignment="0" applyProtection="0"/>
    <xf numFmtId="174" fontId="0" fillId="0" borderId="0" applyFill="0" applyBorder="0" applyAlignment="0" applyProtection="0"/>
    <xf numFmtId="173" fontId="0" fillId="0" borderId="0" applyFont="0" applyFill="0" applyBorder="0" applyAlignment="0" applyProtection="0"/>
    <xf numFmtId="174" fontId="0" fillId="0" borderId="0" applyFill="0" applyBorder="0" applyAlignment="0" applyProtection="0"/>
    <xf numFmtId="21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174" fontId="0" fillId="0" borderId="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cellStyleXfs>
  <cellXfs count="427">
    <xf numFmtId="0" fontId="0" fillId="0" borderId="0" xfId="0" applyAlignment="1">
      <alignment/>
    </xf>
    <xf numFmtId="0" fontId="19" fillId="24" borderId="10" xfId="0" applyFont="1" applyFill="1" applyBorder="1" applyAlignment="1" applyProtection="1">
      <alignment horizontal="center" vertical="center" wrapText="1"/>
      <protection/>
    </xf>
    <xf numFmtId="0" fontId="19" fillId="24" borderId="11" xfId="0" applyFont="1" applyFill="1" applyBorder="1" applyAlignment="1" applyProtection="1">
      <alignment horizontal="center" vertical="center" wrapText="1"/>
      <protection/>
    </xf>
    <xf numFmtId="4" fontId="19" fillId="24" borderId="11" xfId="0" applyNumberFormat="1" applyFont="1" applyFill="1" applyBorder="1" applyAlignment="1" applyProtection="1">
      <alignment horizontal="center" vertical="center" wrapText="1"/>
      <protection/>
    </xf>
    <xf numFmtId="178" fontId="19" fillId="24" borderId="11" xfId="0" applyNumberFormat="1" applyFont="1" applyFill="1" applyBorder="1" applyAlignment="1" applyProtection="1">
      <alignment horizontal="center" vertical="center" wrapText="1"/>
      <protection/>
    </xf>
    <xf numFmtId="178" fontId="19" fillId="24" borderId="12" xfId="0" applyNumberFormat="1" applyFont="1" applyFill="1" applyBorder="1" applyAlignment="1" applyProtection="1">
      <alignment horizontal="center" vertical="center" wrapText="1"/>
      <protection/>
    </xf>
    <xf numFmtId="4" fontId="21" fillId="0" borderId="0" xfId="67" applyNumberFormat="1" applyFont="1" applyFill="1" applyBorder="1" applyAlignment="1">
      <alignment vertical="center" wrapText="1"/>
      <protection/>
    </xf>
    <xf numFmtId="0" fontId="26" fillId="0" borderId="11" xfId="0" applyFont="1" applyFill="1" applyBorder="1" applyAlignment="1">
      <alignment horizontal="center" vertical="center"/>
    </xf>
    <xf numFmtId="4" fontId="26" fillId="0" borderId="11" xfId="0" applyNumberFormat="1" applyFont="1" applyFill="1" applyBorder="1" applyAlignment="1">
      <alignment horizontal="center" vertical="center"/>
    </xf>
    <xf numFmtId="176" fontId="26" fillId="0" borderId="11" xfId="48" applyFont="1" applyFill="1" applyBorder="1" applyAlignment="1" applyProtection="1">
      <alignment horizontal="center" vertical="center"/>
      <protection/>
    </xf>
    <xf numFmtId="2" fontId="26" fillId="0" borderId="11" xfId="0" applyNumberFormat="1" applyFont="1" applyFill="1" applyBorder="1" applyAlignment="1">
      <alignment horizontal="center" vertical="center"/>
    </xf>
    <xf numFmtId="4" fontId="26" fillId="0" borderId="11" xfId="55" applyNumberFormat="1" applyFont="1" applyFill="1" applyBorder="1" applyAlignment="1">
      <alignment horizontal="center" vertical="center" wrapText="1"/>
      <protection/>
    </xf>
    <xf numFmtId="176" fontId="26" fillId="0" borderId="11" xfId="48" applyFont="1" applyFill="1" applyBorder="1" applyAlignment="1">
      <alignment horizontal="center" vertical="center" wrapText="1"/>
    </xf>
    <xf numFmtId="0" fontId="26" fillId="0" borderId="11" xfId="55" applyNumberFormat="1" applyFont="1" applyFill="1" applyBorder="1" applyAlignment="1">
      <alignment horizontal="center" vertical="center" wrapText="1"/>
      <protection/>
    </xf>
    <xf numFmtId="4" fontId="22" fillId="24" borderId="13" xfId="0" applyNumberFormat="1" applyFont="1" applyFill="1" applyBorder="1" applyAlignment="1" applyProtection="1">
      <alignment horizontal="center" vertical="center" wrapText="1"/>
      <protection/>
    </xf>
    <xf numFmtId="4" fontId="22" fillId="24" borderId="0" xfId="0" applyNumberFormat="1" applyFont="1" applyFill="1" applyBorder="1" applyAlignment="1" applyProtection="1">
      <alignment horizontal="center" vertical="center" wrapText="1"/>
      <protection/>
    </xf>
    <xf numFmtId="4" fontId="22" fillId="24" borderId="13" xfId="0" applyNumberFormat="1" applyFont="1" applyFill="1" applyBorder="1" applyAlignment="1" applyProtection="1">
      <alignment vertical="center" wrapText="1"/>
      <protection/>
    </xf>
    <xf numFmtId="4" fontId="22" fillId="24" borderId="0" xfId="0" applyNumberFormat="1" applyFont="1" applyFill="1" applyBorder="1" applyAlignment="1" applyProtection="1">
      <alignment vertical="center" wrapText="1"/>
      <protection/>
    </xf>
    <xf numFmtId="4" fontId="41" fillId="24" borderId="0" xfId="0" applyNumberFormat="1" applyFont="1" applyFill="1" applyBorder="1" applyAlignment="1" applyProtection="1">
      <alignment horizontal="center" vertical="center" wrapText="1"/>
      <protection/>
    </xf>
    <xf numFmtId="178" fontId="42" fillId="24" borderId="0" xfId="0" applyNumberFormat="1" applyFont="1" applyFill="1" applyBorder="1" applyAlignment="1" applyProtection="1">
      <alignment horizontal="right" vertical="center" wrapText="1"/>
      <protection/>
    </xf>
    <xf numFmtId="3" fontId="21" fillId="16" borderId="14" xfId="55" applyNumberFormat="1" applyFont="1" applyFill="1" applyBorder="1" applyAlignment="1">
      <alignment vertical="center" wrapText="1"/>
      <protection/>
    </xf>
    <xf numFmtId="3" fontId="21" fillId="16" borderId="13" xfId="55" applyNumberFormat="1" applyFont="1" applyFill="1" applyBorder="1" applyAlignment="1">
      <alignment vertical="center" wrapText="1"/>
      <protection/>
    </xf>
    <xf numFmtId="0" fontId="26" fillId="0" borderId="0" xfId="55" applyNumberFormat="1" applyFont="1" applyFill="1" applyBorder="1" applyAlignment="1">
      <alignment horizontal="center" vertical="center" wrapText="1"/>
      <protection/>
    </xf>
    <xf numFmtId="176" fontId="26" fillId="0" borderId="0" xfId="48" applyFont="1" applyFill="1" applyBorder="1" applyAlignment="1">
      <alignment horizontal="center" vertical="center" wrapText="1"/>
    </xf>
    <xf numFmtId="0" fontId="26" fillId="0" borderId="0" xfId="0" applyFont="1" applyFill="1" applyBorder="1" applyAlignment="1">
      <alignment horizontal="center" vertical="center"/>
    </xf>
    <xf numFmtId="2" fontId="26" fillId="0" borderId="0" xfId="0" applyNumberFormat="1" applyFont="1" applyFill="1" applyBorder="1" applyAlignment="1">
      <alignment horizontal="center" vertical="center"/>
    </xf>
    <xf numFmtId="176" fontId="26" fillId="0" borderId="0" xfId="48" applyFont="1" applyFill="1" applyBorder="1" applyAlignment="1" applyProtection="1">
      <alignment horizontal="center" vertical="center"/>
      <protection/>
    </xf>
    <xf numFmtId="0" fontId="26" fillId="0" borderId="0" xfId="0" applyFont="1" applyFill="1" applyBorder="1" applyAlignment="1">
      <alignment horizontal="left" vertical="justify" wrapText="1"/>
    </xf>
    <xf numFmtId="0" fontId="26" fillId="0" borderId="0" xfId="0" applyNumberFormat="1" applyFont="1" applyFill="1" applyBorder="1" applyAlignment="1">
      <alignment horizontal="center" vertical="center" wrapText="1"/>
    </xf>
    <xf numFmtId="0" fontId="26" fillId="0" borderId="0" xfId="0" applyNumberFormat="1" applyFont="1" applyFill="1" applyBorder="1" applyAlignment="1" applyProtection="1">
      <alignment horizontal="center" vertical="center" wrapText="1"/>
      <protection/>
    </xf>
    <xf numFmtId="3" fontId="21" fillId="16" borderId="15" xfId="55" applyNumberFormat="1" applyFont="1" applyFill="1" applyBorder="1" applyAlignment="1">
      <alignment vertical="center" wrapText="1"/>
      <protection/>
    </xf>
    <xf numFmtId="2" fontId="26" fillId="25" borderId="11" xfId="0" applyNumberFormat="1" applyFont="1" applyFill="1" applyBorder="1" applyAlignment="1">
      <alignment horizontal="center" vertical="center"/>
    </xf>
    <xf numFmtId="4" fontId="22" fillId="24" borderId="16" xfId="0" applyNumberFormat="1" applyFont="1" applyFill="1" applyBorder="1" applyAlignment="1" applyProtection="1">
      <alignment vertical="center" wrapText="1"/>
      <protection/>
    </xf>
    <xf numFmtId="4" fontId="21" fillId="16" borderId="17" xfId="67" applyNumberFormat="1" applyFont="1" applyFill="1" applyBorder="1" applyAlignment="1">
      <alignment vertical="center" wrapText="1"/>
      <protection/>
    </xf>
    <xf numFmtId="4" fontId="21" fillId="16" borderId="13" xfId="67" applyNumberFormat="1" applyFont="1" applyFill="1" applyBorder="1" applyAlignment="1">
      <alignment vertical="center" wrapText="1"/>
      <protection/>
    </xf>
    <xf numFmtId="3" fontId="26" fillId="0" borderId="11" xfId="55" applyNumberFormat="1" applyFont="1" applyFill="1" applyBorder="1" applyAlignment="1">
      <alignment horizontal="center" vertical="center" wrapText="1"/>
      <protection/>
    </xf>
    <xf numFmtId="0" fontId="21" fillId="24" borderId="11" xfId="0" applyFont="1" applyFill="1" applyBorder="1" applyAlignment="1" applyProtection="1">
      <alignment horizontal="center" vertical="center" wrapText="1"/>
      <protection/>
    </xf>
    <xf numFmtId="178" fontId="21" fillId="24" borderId="11" xfId="0" applyNumberFormat="1" applyFont="1" applyFill="1" applyBorder="1" applyAlignment="1" applyProtection="1">
      <alignment horizontal="center" vertical="center" wrapText="1"/>
      <protection/>
    </xf>
    <xf numFmtId="4" fontId="21" fillId="24" borderId="11" xfId="0" applyNumberFormat="1" applyFont="1" applyFill="1" applyBorder="1" applyAlignment="1" applyProtection="1">
      <alignment horizontal="center" vertical="center" wrapText="1"/>
      <protection/>
    </xf>
    <xf numFmtId="3" fontId="26" fillId="0" borderId="11"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176" fontId="23" fillId="16" borderId="18" xfId="48" applyFont="1" applyFill="1" applyBorder="1" applyAlignment="1">
      <alignment horizontal="center" vertical="center" wrapText="1"/>
    </xf>
    <xf numFmtId="1" fontId="26" fillId="0" borderId="11" xfId="90" applyNumberFormat="1" applyFont="1" applyFill="1" applyBorder="1" applyAlignment="1" applyProtection="1">
      <alignment horizontal="center" vertical="center"/>
      <protection locked="0"/>
    </xf>
    <xf numFmtId="0" fontId="26" fillId="0" borderId="0" xfId="59" applyNumberFormat="1" applyFont="1" applyFill="1" applyBorder="1" applyAlignment="1" quotePrefix="1">
      <alignment horizontal="left" vertical="center" wrapText="1"/>
      <protection/>
    </xf>
    <xf numFmtId="4" fontId="42" fillId="24" borderId="0" xfId="0" applyNumberFormat="1" applyFont="1" applyFill="1" applyBorder="1" applyAlignment="1" applyProtection="1">
      <alignment vertical="center" wrapText="1"/>
      <protection/>
    </xf>
    <xf numFmtId="0" fontId="26" fillId="0" borderId="19" xfId="0" applyFont="1" applyFill="1" applyBorder="1" applyAlignment="1">
      <alignment horizontal="center" vertical="center"/>
    </xf>
    <xf numFmtId="0" fontId="26" fillId="0" borderId="19" xfId="0" applyFont="1" applyBorder="1" applyAlignment="1">
      <alignment horizontal="center" vertical="center"/>
    </xf>
    <xf numFmtId="3" fontId="21" fillId="16" borderId="20" xfId="55" applyNumberFormat="1" applyFont="1" applyFill="1" applyBorder="1" applyAlignment="1">
      <alignment vertical="center" wrapText="1"/>
      <protection/>
    </xf>
    <xf numFmtId="4" fontId="21" fillId="16" borderId="21" xfId="55" applyNumberFormat="1" applyFont="1" applyFill="1" applyBorder="1" applyAlignment="1">
      <alignment horizontal="center" vertical="center" wrapText="1"/>
      <protection/>
    </xf>
    <xf numFmtId="3" fontId="21" fillId="16" borderId="21" xfId="55" applyNumberFormat="1" applyFont="1" applyFill="1" applyBorder="1" applyAlignment="1">
      <alignment vertical="center" wrapText="1"/>
      <protection/>
    </xf>
    <xf numFmtId="2" fontId="26" fillId="0" borderId="11" xfId="0" applyNumberFormat="1" applyFont="1" applyBorder="1" applyAlignment="1">
      <alignment horizontal="center" vertical="center"/>
    </xf>
    <xf numFmtId="0" fontId="26" fillId="0" borderId="0" xfId="0" applyFont="1" applyFill="1" applyBorder="1" applyAlignment="1">
      <alignment horizontal="left" vertical="center" wrapText="1"/>
    </xf>
    <xf numFmtId="4" fontId="21" fillId="24" borderId="12" xfId="0" applyNumberFormat="1" applyFont="1" applyFill="1" applyBorder="1" applyAlignment="1" applyProtection="1">
      <alignment horizontal="center" vertical="center" wrapText="1"/>
      <protection/>
    </xf>
    <xf numFmtId="176" fontId="26" fillId="0" borderId="12" xfId="48" applyFont="1" applyFill="1" applyBorder="1" applyAlignment="1" applyProtection="1">
      <alignment horizontal="center" vertical="center"/>
      <protection/>
    </xf>
    <xf numFmtId="3" fontId="21" fillId="16" borderId="22" xfId="55" applyNumberFormat="1" applyFont="1" applyFill="1" applyBorder="1" applyAlignment="1">
      <alignment vertical="center" wrapText="1"/>
      <protection/>
    </xf>
    <xf numFmtId="0" fontId="21" fillId="0" borderId="10" xfId="55" applyFont="1" applyBorder="1" applyAlignment="1">
      <alignment horizontal="center" vertical="center"/>
      <protection/>
    </xf>
    <xf numFmtId="0" fontId="21" fillId="0" borderId="10" xfId="0" applyFont="1" applyBorder="1" applyAlignment="1">
      <alignment horizontal="center" vertical="center"/>
    </xf>
    <xf numFmtId="0" fontId="21" fillId="26" borderId="10" xfId="55" applyNumberFormat="1" applyFont="1" applyFill="1" applyBorder="1" applyAlignment="1">
      <alignment horizontal="center" vertical="center"/>
      <protection/>
    </xf>
    <xf numFmtId="3" fontId="21" fillId="0" borderId="10" xfId="0" applyNumberFormat="1" applyFont="1" applyFill="1" applyBorder="1" applyAlignment="1">
      <alignment horizontal="center" vertical="center"/>
    </xf>
    <xf numFmtId="0" fontId="21" fillId="27" borderId="10" xfId="55" applyNumberFormat="1" applyFont="1" applyFill="1" applyBorder="1" applyAlignment="1">
      <alignment horizontal="center" vertical="center"/>
      <protection/>
    </xf>
    <xf numFmtId="4" fontId="21" fillId="0" borderId="10" xfId="55" applyNumberFormat="1" applyFont="1" applyFill="1" applyBorder="1" applyAlignment="1">
      <alignment horizontal="center" vertical="center" wrapText="1"/>
      <protection/>
    </xf>
    <xf numFmtId="4" fontId="42" fillId="24" borderId="0" xfId="0" applyNumberFormat="1" applyFont="1" applyFill="1" applyBorder="1" applyAlignment="1" applyProtection="1">
      <alignment horizontal="center" vertical="center" wrapText="1"/>
      <protection/>
    </xf>
    <xf numFmtId="3" fontId="21" fillId="16" borderId="23" xfId="55" applyNumberFormat="1" applyFont="1" applyFill="1" applyBorder="1" applyAlignment="1">
      <alignment vertical="center" wrapText="1"/>
      <protection/>
    </xf>
    <xf numFmtId="3" fontId="21" fillId="16" borderId="0" xfId="55" applyNumberFormat="1" applyFont="1" applyFill="1" applyBorder="1" applyAlignment="1">
      <alignment vertical="center" wrapText="1"/>
      <protection/>
    </xf>
    <xf numFmtId="0" fontId="21" fillId="0" borderId="24" xfId="55" applyFont="1" applyBorder="1" applyAlignment="1">
      <alignment horizontal="center" vertical="center"/>
      <protection/>
    </xf>
    <xf numFmtId="0" fontId="21" fillId="26" borderId="25" xfId="55" applyNumberFormat="1" applyFont="1" applyFill="1" applyBorder="1" applyAlignment="1">
      <alignment horizontal="center" vertical="center"/>
      <protection/>
    </xf>
    <xf numFmtId="3" fontId="21" fillId="0" borderId="25" xfId="0" applyNumberFormat="1" applyFont="1" applyFill="1" applyBorder="1" applyAlignment="1">
      <alignment horizontal="center" vertical="center"/>
    </xf>
    <xf numFmtId="3" fontId="21" fillId="16" borderId="26" xfId="55" applyNumberFormat="1" applyFont="1" applyFill="1" applyBorder="1" applyAlignment="1">
      <alignment vertical="center" wrapText="1"/>
      <protection/>
    </xf>
    <xf numFmtId="0" fontId="21" fillId="27" borderId="25" xfId="55" applyNumberFormat="1" applyFont="1" applyFill="1" applyBorder="1" applyAlignment="1">
      <alignment horizontal="center" vertical="center"/>
      <protection/>
    </xf>
    <xf numFmtId="4" fontId="21" fillId="0" borderId="25" xfId="55" applyNumberFormat="1" applyFont="1" applyFill="1" applyBorder="1" applyAlignment="1">
      <alignment horizontal="center" vertical="center" wrapText="1"/>
      <protection/>
    </xf>
    <xf numFmtId="3" fontId="21" fillId="16" borderId="27" xfId="55" applyNumberFormat="1" applyFont="1" applyFill="1" applyBorder="1" applyAlignment="1">
      <alignment vertical="center" wrapText="1"/>
      <protection/>
    </xf>
    <xf numFmtId="176" fontId="26" fillId="0" borderId="19" xfId="48" applyFont="1" applyFill="1" applyBorder="1" applyAlignment="1" applyProtection="1">
      <alignment horizontal="center" vertical="center"/>
      <protection/>
    </xf>
    <xf numFmtId="185" fontId="26" fillId="0" borderId="19" xfId="89" applyNumberFormat="1" applyFont="1" applyFill="1" applyBorder="1" applyAlignment="1" applyProtection="1">
      <alignment horizontal="center" vertical="center"/>
      <protection/>
    </xf>
    <xf numFmtId="185" fontId="26" fillId="0" borderId="28" xfId="89" applyNumberFormat="1" applyFont="1" applyFill="1" applyBorder="1" applyAlignment="1" applyProtection="1">
      <alignment horizontal="center" vertical="center"/>
      <protection/>
    </xf>
    <xf numFmtId="0" fontId="26" fillId="0" borderId="29" xfId="55" applyNumberFormat="1" applyFont="1" applyFill="1" applyBorder="1" applyAlignment="1">
      <alignment horizontal="center" vertical="center" wrapText="1"/>
      <protection/>
    </xf>
    <xf numFmtId="0" fontId="26" fillId="0" borderId="0" xfId="67" applyFont="1">
      <alignment/>
      <protection/>
    </xf>
    <xf numFmtId="4" fontId="21" fillId="16" borderId="15" xfId="67" applyNumberFormat="1" applyFont="1" applyFill="1" applyBorder="1" applyAlignment="1">
      <alignment vertical="center" wrapText="1"/>
      <protection/>
    </xf>
    <xf numFmtId="4" fontId="21" fillId="0" borderId="30" xfId="67" applyNumberFormat="1" applyFont="1" applyFill="1" applyBorder="1" applyAlignment="1">
      <alignment vertical="center" wrapText="1"/>
      <protection/>
    </xf>
    <xf numFmtId="176" fontId="26" fillId="0" borderId="31" xfId="48" applyFont="1" applyFill="1" applyBorder="1" applyAlignment="1">
      <alignment/>
    </xf>
    <xf numFmtId="4" fontId="21" fillId="0" borderId="32" xfId="67" applyNumberFormat="1" applyFont="1" applyFill="1" applyBorder="1" applyAlignment="1">
      <alignment vertical="center" wrapText="1"/>
      <protection/>
    </xf>
    <xf numFmtId="4" fontId="21" fillId="0" borderId="11" xfId="67" applyNumberFormat="1" applyFont="1" applyFill="1" applyBorder="1" applyAlignment="1">
      <alignment vertical="center" wrapText="1"/>
      <protection/>
    </xf>
    <xf numFmtId="176" fontId="26" fillId="0" borderId="12" xfId="48" applyFont="1" applyFill="1" applyBorder="1" applyAlignment="1">
      <alignment/>
    </xf>
    <xf numFmtId="176" fontId="26" fillId="0" borderId="33" xfId="48" applyFont="1" applyFill="1" applyBorder="1" applyAlignment="1">
      <alignment/>
    </xf>
    <xf numFmtId="4" fontId="21" fillId="0" borderId="34" xfId="67" applyNumberFormat="1" applyFont="1" applyFill="1" applyBorder="1" applyAlignment="1">
      <alignment vertical="center" wrapText="1"/>
      <protection/>
    </xf>
    <xf numFmtId="0" fontId="26" fillId="0" borderId="0" xfId="0" applyFont="1" applyAlignment="1">
      <alignment/>
    </xf>
    <xf numFmtId="0" fontId="26" fillId="0" borderId="0" xfId="67" applyFont="1" applyFill="1" applyBorder="1">
      <alignment/>
      <protection/>
    </xf>
    <xf numFmtId="4" fontId="26" fillId="0" borderId="0" xfId="67" applyNumberFormat="1" applyFont="1">
      <alignment/>
      <protection/>
    </xf>
    <xf numFmtId="0" fontId="26" fillId="0" borderId="0" xfId="0" applyFont="1" applyAlignment="1">
      <alignment horizontal="center"/>
    </xf>
    <xf numFmtId="0" fontId="29" fillId="0" borderId="0" xfId="0" applyFont="1" applyAlignment="1" applyProtection="1">
      <alignment vertical="center" wrapText="1"/>
      <protection/>
    </xf>
    <xf numFmtId="4" fontId="21" fillId="24" borderId="13" xfId="0" applyNumberFormat="1" applyFont="1" applyFill="1" applyBorder="1" applyAlignment="1" applyProtection="1">
      <alignment horizontal="center" vertical="center" wrapText="1"/>
      <protection/>
    </xf>
    <xf numFmtId="4" fontId="21" fillId="24" borderId="0" xfId="0" applyNumberFormat="1" applyFont="1" applyFill="1" applyBorder="1" applyAlignment="1" applyProtection="1">
      <alignment horizontal="center" vertical="center" wrapText="1"/>
      <protection/>
    </xf>
    <xf numFmtId="4" fontId="21" fillId="24" borderId="16" xfId="0" applyNumberFormat="1" applyFont="1" applyFill="1" applyBorder="1" applyAlignment="1" applyProtection="1">
      <alignment vertical="center" wrapText="1"/>
      <protection/>
    </xf>
    <xf numFmtId="4" fontId="21" fillId="24" borderId="13" xfId="0" applyNumberFormat="1" applyFont="1" applyFill="1" applyBorder="1" applyAlignment="1" applyProtection="1">
      <alignment vertical="center" wrapText="1"/>
      <protection/>
    </xf>
    <xf numFmtId="4" fontId="21" fillId="24" borderId="0" xfId="0" applyNumberFormat="1" applyFont="1" applyFill="1" applyBorder="1" applyAlignment="1" applyProtection="1">
      <alignment vertical="center" wrapText="1"/>
      <protection/>
    </xf>
    <xf numFmtId="0" fontId="29" fillId="0" borderId="0" xfId="0" applyFont="1" applyBorder="1" applyAlignment="1" applyProtection="1">
      <alignment vertical="center" wrapText="1"/>
      <protection/>
    </xf>
    <xf numFmtId="0" fontId="21" fillId="24" borderId="10" xfId="0" applyFont="1" applyFill="1" applyBorder="1" applyAlignment="1" applyProtection="1">
      <alignment horizontal="center" vertical="center" wrapText="1"/>
      <protection/>
    </xf>
    <xf numFmtId="0" fontId="21" fillId="24" borderId="25" xfId="0" applyFont="1" applyFill="1" applyBorder="1" applyAlignment="1" applyProtection="1">
      <alignment horizontal="center" vertical="center" wrapText="1"/>
      <protection/>
    </xf>
    <xf numFmtId="178" fontId="21" fillId="24" borderId="12" xfId="0" applyNumberFormat="1" applyFont="1" applyFill="1" applyBorder="1" applyAlignment="1" applyProtection="1">
      <alignment horizontal="center" vertical="center" wrapText="1"/>
      <protection/>
    </xf>
    <xf numFmtId="0" fontId="26" fillId="0" borderId="0" xfId="0" applyFont="1" applyAlignment="1" applyProtection="1">
      <alignment horizontal="center" vertical="center" wrapText="1"/>
      <protection/>
    </xf>
    <xf numFmtId="176" fontId="21" fillId="16" borderId="35" xfId="48" applyFont="1" applyFill="1" applyBorder="1" applyAlignment="1">
      <alignment horizontal="center" vertical="center" wrapText="1"/>
    </xf>
    <xf numFmtId="0" fontId="26" fillId="0" borderId="0" xfId="55" applyFont="1" applyBorder="1" applyAlignment="1">
      <alignment vertical="center"/>
      <protection/>
    </xf>
    <xf numFmtId="0" fontId="26" fillId="0" borderId="0" xfId="55" applyFont="1" applyAlignment="1">
      <alignment vertical="center"/>
      <protection/>
    </xf>
    <xf numFmtId="0" fontId="21" fillId="0" borderId="10" xfId="55" applyNumberFormat="1" applyFont="1" applyFill="1" applyBorder="1" applyAlignment="1">
      <alignment horizontal="center" vertical="center"/>
      <protection/>
    </xf>
    <xf numFmtId="0" fontId="21" fillId="0" borderId="25" xfId="55" applyNumberFormat="1" applyFont="1" applyFill="1" applyBorder="1" applyAlignment="1">
      <alignment horizontal="center" vertical="center"/>
      <protection/>
    </xf>
    <xf numFmtId="0" fontId="26" fillId="0" borderId="11" xfId="55" applyNumberFormat="1" applyFont="1" applyFill="1" applyBorder="1" applyAlignment="1">
      <alignment horizontal="center" vertical="center"/>
      <protection/>
    </xf>
    <xf numFmtId="4" fontId="26" fillId="0" borderId="11" xfId="0" applyNumberFormat="1" applyFont="1" applyFill="1" applyBorder="1" applyAlignment="1">
      <alignment horizontal="left" vertical="center" wrapText="1"/>
    </xf>
    <xf numFmtId="0" fontId="26" fillId="0" borderId="21" xfId="0" applyFont="1" applyFill="1" applyBorder="1" applyAlignment="1">
      <alignment horizontal="center" vertical="center"/>
    </xf>
    <xf numFmtId="0" fontId="28" fillId="0" borderId="0" xfId="55" applyFont="1" applyBorder="1" applyAlignment="1">
      <alignment vertical="center"/>
      <protection/>
    </xf>
    <xf numFmtId="0" fontId="28" fillId="0" borderId="0" xfId="55" applyFont="1" applyAlignment="1">
      <alignment vertical="center"/>
      <protection/>
    </xf>
    <xf numFmtId="4" fontId="26" fillId="25" borderId="11" xfId="0" applyNumberFormat="1" applyFont="1" applyFill="1" applyBorder="1" applyAlignment="1">
      <alignment horizontal="center" vertical="center" wrapText="1"/>
    </xf>
    <xf numFmtId="185" fontId="26" fillId="0" borderId="11" xfId="89" applyNumberFormat="1" applyFont="1" applyFill="1" applyBorder="1" applyAlignment="1" applyProtection="1">
      <alignment horizontal="center" vertical="center"/>
      <protection/>
    </xf>
    <xf numFmtId="0" fontId="26" fillId="26" borderId="11" xfId="55" applyNumberFormat="1" applyFont="1" applyFill="1" applyBorder="1" applyAlignment="1">
      <alignment horizontal="center" vertical="center"/>
      <protection/>
    </xf>
    <xf numFmtId="176" fontId="21" fillId="16" borderId="18" xfId="48" applyFont="1" applyFill="1" applyBorder="1" applyAlignment="1">
      <alignment horizontal="center" vertical="center" wrapText="1"/>
    </xf>
    <xf numFmtId="176" fontId="21" fillId="16" borderId="12" xfId="48" applyFont="1" applyFill="1" applyBorder="1" applyAlignment="1">
      <alignment horizontal="center" vertical="center" wrapText="1"/>
    </xf>
    <xf numFmtId="0" fontId="21" fillId="24" borderId="36" xfId="0" applyFont="1" applyFill="1" applyBorder="1" applyAlignment="1" applyProtection="1">
      <alignment horizontal="center" vertical="center" wrapText="1"/>
      <protection/>
    </xf>
    <xf numFmtId="0" fontId="21" fillId="24" borderId="24" xfId="0" applyFont="1" applyFill="1" applyBorder="1" applyAlignment="1" applyProtection="1">
      <alignment horizontal="center" vertical="center" wrapText="1"/>
      <protection/>
    </xf>
    <xf numFmtId="178" fontId="21" fillId="24" borderId="19" xfId="0" applyNumberFormat="1" applyFont="1" applyFill="1" applyBorder="1" applyAlignment="1" applyProtection="1">
      <alignment horizontal="center" vertical="center" wrapText="1"/>
      <protection/>
    </xf>
    <xf numFmtId="0" fontId="21" fillId="24" borderId="19" xfId="0" applyFont="1" applyFill="1" applyBorder="1" applyAlignment="1" applyProtection="1">
      <alignment horizontal="center" vertical="center" wrapText="1"/>
      <protection/>
    </xf>
    <xf numFmtId="0" fontId="30" fillId="0" borderId="0" xfId="66" applyFont="1" applyFill="1" applyBorder="1" applyAlignment="1">
      <alignment horizontal="center" vertical="center" wrapText="1"/>
      <protection/>
    </xf>
    <xf numFmtId="0" fontId="30" fillId="0" borderId="0" xfId="66" applyFont="1" applyFill="1" applyBorder="1" applyAlignment="1">
      <alignment horizontal="left" vertical="center" wrapText="1"/>
      <protection/>
    </xf>
    <xf numFmtId="4" fontId="30" fillId="0" borderId="0" xfId="66" applyNumberFormat="1" applyFont="1" applyFill="1" applyBorder="1" applyAlignment="1">
      <alignment horizontal="center" vertical="center" wrapText="1"/>
      <protection/>
    </xf>
    <xf numFmtId="0" fontId="26" fillId="0" borderId="0" xfId="0" applyFont="1" applyFill="1" applyBorder="1" applyAlignment="1">
      <alignment/>
    </xf>
    <xf numFmtId="176" fontId="21" fillId="16" borderId="28" xfId="48" applyFont="1" applyFill="1" applyBorder="1" applyAlignment="1">
      <alignment horizontal="center" vertical="center" wrapText="1"/>
    </xf>
    <xf numFmtId="0" fontId="26" fillId="0" borderId="0" xfId="0" applyFont="1" applyFill="1" applyAlignment="1">
      <alignment/>
    </xf>
    <xf numFmtId="0" fontId="26" fillId="0" borderId="0" xfId="0" applyFont="1" applyBorder="1" applyAlignment="1">
      <alignment/>
    </xf>
    <xf numFmtId="0" fontId="43" fillId="0" borderId="0" xfId="0" applyFont="1" applyFill="1" applyBorder="1" applyAlignment="1">
      <alignment vertical="center"/>
    </xf>
    <xf numFmtId="0" fontId="28" fillId="0" borderId="0" xfId="55" applyFont="1" applyBorder="1" applyAlignment="1">
      <alignment horizontal="center" vertical="center" wrapText="1"/>
      <protection/>
    </xf>
    <xf numFmtId="0" fontId="28" fillId="0" borderId="0" xfId="55" applyFont="1" applyBorder="1" applyAlignment="1">
      <alignment horizontal="center" vertical="center"/>
      <protection/>
    </xf>
    <xf numFmtId="176" fontId="26" fillId="16" borderId="18" xfId="48" applyFont="1" applyFill="1" applyBorder="1" applyAlignment="1">
      <alignment horizontal="center" vertical="center" wrapText="1"/>
    </xf>
    <xf numFmtId="176" fontId="21" fillId="16" borderId="37" xfId="48" applyFont="1" applyFill="1" applyBorder="1" applyAlignment="1">
      <alignment horizontal="center" vertical="center" wrapText="1"/>
    </xf>
    <xf numFmtId="178" fontId="21" fillId="24" borderId="29" xfId="0" applyNumberFormat="1" applyFont="1" applyFill="1" applyBorder="1" applyAlignment="1" applyProtection="1">
      <alignment horizontal="center" vertical="center" wrapText="1"/>
      <protection/>
    </xf>
    <xf numFmtId="0" fontId="26" fillId="28" borderId="17" xfId="0" applyFont="1" applyFill="1" applyBorder="1" applyAlignment="1">
      <alignment/>
    </xf>
    <xf numFmtId="0" fontId="26" fillId="28" borderId="38" xfId="0" applyFont="1" applyFill="1" applyBorder="1" applyAlignment="1">
      <alignment/>
    </xf>
    <xf numFmtId="0" fontId="26" fillId="28" borderId="39" xfId="0" applyFont="1" applyFill="1" applyBorder="1" applyAlignment="1">
      <alignment/>
    </xf>
    <xf numFmtId="0" fontId="26" fillId="28" borderId="16" xfId="0" applyFont="1" applyFill="1" applyBorder="1" applyAlignment="1">
      <alignment vertical="center" wrapText="1"/>
    </xf>
    <xf numFmtId="0" fontId="21" fillId="28" borderId="10" xfId="0" applyFont="1" applyFill="1" applyBorder="1" applyAlignment="1">
      <alignment wrapText="1"/>
    </xf>
    <xf numFmtId="0" fontId="26" fillId="28" borderId="0" xfId="0" applyFont="1" applyFill="1" applyBorder="1" applyAlignment="1">
      <alignment vertical="center" wrapText="1"/>
    </xf>
    <xf numFmtId="0" fontId="26" fillId="28" borderId="27" xfId="0" applyFont="1" applyFill="1" applyBorder="1" applyAlignment="1">
      <alignment horizontal="left" wrapText="1"/>
    </xf>
    <xf numFmtId="10" fontId="21" fillId="0" borderId="40" xfId="69" applyNumberFormat="1" applyFont="1" applyFill="1" applyBorder="1" applyAlignment="1">
      <alignment horizontal="center" vertical="center" wrapText="1"/>
    </xf>
    <xf numFmtId="10" fontId="26" fillId="0" borderId="25" xfId="0" applyNumberFormat="1" applyFont="1" applyFill="1" applyBorder="1" applyAlignment="1">
      <alignment horizontal="center" vertical="center" wrapText="1"/>
    </xf>
    <xf numFmtId="176" fontId="26" fillId="0" borderId="25" xfId="48" applyFont="1" applyFill="1" applyBorder="1" applyAlignment="1">
      <alignment horizontal="center" vertical="center" wrapText="1"/>
    </xf>
    <xf numFmtId="176" fontId="26" fillId="0" borderId="12" xfId="48" applyFont="1" applyBorder="1" applyAlignment="1">
      <alignment horizontal="center" vertical="center" wrapText="1"/>
    </xf>
    <xf numFmtId="173" fontId="26" fillId="0" borderId="0" xfId="0" applyNumberFormat="1" applyFont="1" applyAlignment="1">
      <alignment/>
    </xf>
    <xf numFmtId="10" fontId="26" fillId="0" borderId="11" xfId="69" applyNumberFormat="1" applyFont="1" applyFill="1" applyBorder="1" applyAlignment="1">
      <alignment horizontal="center" vertical="center" wrapText="1"/>
    </xf>
    <xf numFmtId="173" fontId="26" fillId="0" borderId="11" xfId="0" applyNumberFormat="1" applyFont="1" applyFill="1" applyBorder="1" applyAlignment="1">
      <alignment horizontal="center" vertical="center" wrapText="1"/>
    </xf>
    <xf numFmtId="173" fontId="26" fillId="0" borderId="25" xfId="0" applyNumberFormat="1" applyFont="1" applyFill="1" applyBorder="1" applyAlignment="1">
      <alignment horizontal="center" vertical="center" wrapText="1"/>
    </xf>
    <xf numFmtId="173" fontId="26" fillId="0" borderId="24" xfId="0" applyNumberFormat="1" applyFont="1" applyFill="1" applyBorder="1" applyAlignment="1">
      <alignment horizontal="center" vertical="center" wrapText="1"/>
    </xf>
    <xf numFmtId="0" fontId="26" fillId="28" borderId="17" xfId="0" applyFont="1" applyFill="1" applyBorder="1" applyAlignment="1">
      <alignment horizontal="center" wrapText="1"/>
    </xf>
    <xf numFmtId="0" fontId="26" fillId="28" borderId="38" xfId="0" applyFont="1" applyFill="1" applyBorder="1" applyAlignment="1">
      <alignment wrapText="1"/>
    </xf>
    <xf numFmtId="0" fontId="26" fillId="28" borderId="39" xfId="0" applyFont="1" applyFill="1" applyBorder="1" applyAlignment="1">
      <alignment wrapText="1"/>
    </xf>
    <xf numFmtId="176" fontId="26" fillId="28" borderId="11" xfId="48" applyFont="1" applyFill="1" applyBorder="1" applyAlignment="1">
      <alignment horizontal="center" vertical="center" wrapText="1"/>
    </xf>
    <xf numFmtId="10" fontId="21" fillId="28" borderId="11" xfId="69" applyNumberFormat="1" applyFont="1" applyFill="1" applyBorder="1" applyAlignment="1">
      <alignment horizontal="center" vertical="center" wrapText="1"/>
    </xf>
    <xf numFmtId="10" fontId="21" fillId="28" borderId="12" xfId="0" applyNumberFormat="1" applyFont="1" applyFill="1" applyBorder="1" applyAlignment="1">
      <alignment horizontal="center" vertical="center" wrapText="1"/>
    </xf>
    <xf numFmtId="10" fontId="21" fillId="28" borderId="41" xfId="0" applyNumberFormat="1" applyFont="1" applyFill="1" applyBorder="1" applyAlignment="1">
      <alignment horizontal="center" vertical="center" wrapText="1"/>
    </xf>
    <xf numFmtId="3" fontId="21" fillId="0" borderId="32" xfId="67" applyNumberFormat="1" applyFont="1" applyFill="1" applyBorder="1" applyAlignment="1">
      <alignment horizontal="center" vertical="center" wrapText="1"/>
      <protection/>
    </xf>
    <xf numFmtId="44" fontId="26" fillId="0" borderId="0" xfId="0" applyNumberFormat="1" applyFont="1" applyAlignment="1">
      <alignment/>
    </xf>
    <xf numFmtId="0" fontId="19" fillId="24" borderId="25" xfId="0" applyFont="1" applyFill="1" applyBorder="1" applyAlignment="1" applyProtection="1">
      <alignment horizontal="center" vertical="center" wrapText="1"/>
      <protection/>
    </xf>
    <xf numFmtId="0" fontId="26" fillId="0" borderId="19" xfId="55" applyNumberFormat="1" applyFont="1" applyFill="1" applyBorder="1" applyAlignment="1">
      <alignment horizontal="center" vertical="center" wrapText="1"/>
      <protection/>
    </xf>
    <xf numFmtId="0" fontId="26" fillId="0" borderId="11" xfId="0" applyFont="1" applyFill="1" applyBorder="1" applyAlignment="1">
      <alignment horizontal="left" vertical="center" wrapText="1"/>
    </xf>
    <xf numFmtId="0" fontId="26" fillId="0" borderId="11" xfId="0" applyFont="1" applyFill="1" applyBorder="1" applyAlignment="1">
      <alignment horizontal="center" vertical="center" wrapText="1"/>
    </xf>
    <xf numFmtId="185" fontId="26" fillId="0" borderId="12" xfId="89" applyNumberFormat="1" applyFont="1" applyFill="1" applyBorder="1" applyAlignment="1" applyProtection="1">
      <alignment horizontal="center" vertical="center"/>
      <protection/>
    </xf>
    <xf numFmtId="4" fontId="21" fillId="16" borderId="16" xfId="67" applyNumberFormat="1" applyFont="1" applyFill="1" applyBorder="1" applyAlignment="1">
      <alignment horizontal="center" vertical="center" wrapText="1"/>
      <protection/>
    </xf>
    <xf numFmtId="4" fontId="21" fillId="16" borderId="16" xfId="67" applyNumberFormat="1" applyFont="1" applyFill="1" applyBorder="1" applyAlignment="1">
      <alignment vertical="center" wrapText="1"/>
      <protection/>
    </xf>
    <xf numFmtId="0" fontId="42" fillId="24" borderId="0" xfId="0" applyNumberFormat="1" applyFont="1" applyFill="1" applyBorder="1" applyAlignment="1" applyProtection="1">
      <alignment vertical="center" wrapText="1"/>
      <protection/>
    </xf>
    <xf numFmtId="4" fontId="42" fillId="24" borderId="27" xfId="0" applyNumberFormat="1" applyFont="1" applyFill="1" applyBorder="1" applyAlignment="1" applyProtection="1">
      <alignment vertical="center" wrapText="1"/>
      <protection/>
    </xf>
    <xf numFmtId="178" fontId="42" fillId="24" borderId="42" xfId="0" applyNumberFormat="1" applyFont="1" applyFill="1" applyBorder="1" applyAlignment="1" applyProtection="1">
      <alignment horizontal="right" vertical="center" wrapText="1"/>
      <protection/>
    </xf>
    <xf numFmtId="3" fontId="21" fillId="0" borderId="30" xfId="67" applyNumberFormat="1" applyFont="1" applyFill="1" applyBorder="1" applyAlignment="1">
      <alignment horizontal="center" vertical="center" wrapText="1"/>
      <protection/>
    </xf>
    <xf numFmtId="10" fontId="44" fillId="24" borderId="23" xfId="69" applyNumberFormat="1" applyFont="1" applyFill="1" applyBorder="1" applyAlignment="1" applyProtection="1">
      <alignment horizontal="left" vertical="center" wrapText="1"/>
      <protection/>
    </xf>
    <xf numFmtId="10" fontId="44" fillId="24" borderId="16" xfId="69" applyNumberFormat="1" applyFont="1" applyFill="1" applyBorder="1" applyAlignment="1" applyProtection="1">
      <alignment horizontal="left" vertical="center" wrapText="1"/>
      <protection/>
    </xf>
    <xf numFmtId="4" fontId="26" fillId="0" borderId="19" xfId="0" applyNumberFormat="1" applyFont="1" applyFill="1" applyBorder="1" applyAlignment="1">
      <alignment horizontal="center" vertical="center"/>
    </xf>
    <xf numFmtId="0" fontId="26" fillId="0" borderId="19" xfId="0" applyFont="1" applyBorder="1" applyAlignment="1">
      <alignment horizontal="left" vertical="center" wrapText="1"/>
    </xf>
    <xf numFmtId="3" fontId="21" fillId="0" borderId="43" xfId="67" applyNumberFormat="1" applyFont="1" applyFill="1" applyBorder="1" applyAlignment="1">
      <alignment horizontal="center" vertical="center" wrapText="1"/>
      <protection/>
    </xf>
    <xf numFmtId="4" fontId="21" fillId="0" borderId="43" xfId="67" applyNumberFormat="1" applyFont="1" applyFill="1" applyBorder="1" applyAlignment="1">
      <alignment vertical="center" wrapText="1"/>
      <protection/>
    </xf>
    <xf numFmtId="176" fontId="26" fillId="0" borderId="28" xfId="48" applyFont="1" applyFill="1" applyBorder="1" applyAlignment="1">
      <alignment/>
    </xf>
    <xf numFmtId="0" fontId="26" fillId="16" borderId="44" xfId="67" applyFont="1" applyFill="1" applyBorder="1">
      <alignment/>
      <protection/>
    </xf>
    <xf numFmtId="175" fontId="21" fillId="16" borderId="45" xfId="67" applyNumberFormat="1" applyFont="1" applyFill="1" applyBorder="1" applyAlignment="1">
      <alignment vertical="center"/>
      <protection/>
    </xf>
    <xf numFmtId="183" fontId="26" fillId="0" borderId="11" xfId="89" applyNumberFormat="1" applyFont="1" applyFill="1" applyBorder="1" applyAlignment="1" applyProtection="1">
      <alignment vertical="center"/>
      <protection/>
    </xf>
    <xf numFmtId="183" fontId="26" fillId="0" borderId="40" xfId="89" applyNumberFormat="1" applyFont="1" applyFill="1" applyBorder="1" applyAlignment="1" applyProtection="1">
      <alignment vertical="center"/>
      <protection/>
    </xf>
    <xf numFmtId="183" fontId="26" fillId="0" borderId="12" xfId="89" applyNumberFormat="1" applyFont="1" applyFill="1" applyBorder="1" applyAlignment="1" applyProtection="1">
      <alignment vertical="center"/>
      <protection/>
    </xf>
    <xf numFmtId="10" fontId="21" fillId="0" borderId="46" xfId="69" applyNumberFormat="1" applyFont="1" applyFill="1" applyBorder="1" applyAlignment="1">
      <alignment horizontal="center" vertical="center" wrapText="1"/>
    </xf>
    <xf numFmtId="176" fontId="26" fillId="0" borderId="47" xfId="48" applyFont="1" applyBorder="1" applyAlignment="1">
      <alignment horizontal="center" vertical="center" wrapText="1"/>
    </xf>
    <xf numFmtId="10" fontId="26" fillId="0" borderId="11" xfId="0" applyNumberFormat="1" applyFont="1" applyFill="1" applyBorder="1" applyAlignment="1">
      <alignment horizontal="center" vertical="center" wrapText="1"/>
    </xf>
    <xf numFmtId="10" fontId="21" fillId="0" borderId="11" xfId="69" applyNumberFormat="1" applyFont="1" applyFill="1" applyBorder="1" applyAlignment="1">
      <alignment horizontal="center" vertical="center" wrapText="1"/>
    </xf>
    <xf numFmtId="176" fontId="26" fillId="0" borderId="41" xfId="48" applyFont="1" applyFill="1" applyBorder="1" applyAlignment="1">
      <alignment horizontal="center" vertical="center" wrapText="1"/>
    </xf>
    <xf numFmtId="4" fontId="26" fillId="0" borderId="11" xfId="0" applyNumberFormat="1" applyFont="1" applyFill="1" applyBorder="1" applyAlignment="1">
      <alignment horizontal="center" vertical="center" wrapText="1"/>
    </xf>
    <xf numFmtId="4" fontId="21" fillId="29" borderId="0" xfId="67" applyNumberFormat="1" applyFont="1" applyFill="1" applyBorder="1" applyAlignment="1">
      <alignment vertical="center" wrapText="1"/>
      <protection/>
    </xf>
    <xf numFmtId="0" fontId="26" fillId="28" borderId="48" xfId="0" applyFont="1" applyFill="1" applyBorder="1" applyAlignment="1">
      <alignment wrapText="1"/>
    </xf>
    <xf numFmtId="176" fontId="26" fillId="28" borderId="49" xfId="48" applyFont="1" applyFill="1" applyBorder="1" applyAlignment="1">
      <alignment horizontal="center" vertical="center" wrapText="1"/>
    </xf>
    <xf numFmtId="176" fontId="26" fillId="28" borderId="50" xfId="48" applyFont="1" applyFill="1" applyBorder="1" applyAlignment="1">
      <alignment horizontal="center" vertical="center" wrapText="1"/>
    </xf>
    <xf numFmtId="176" fontId="26" fillId="28" borderId="12" xfId="48" applyFont="1" applyFill="1" applyBorder="1" applyAlignment="1">
      <alignment wrapText="1"/>
    </xf>
    <xf numFmtId="176" fontId="26" fillId="28" borderId="37" xfId="48" applyFont="1" applyFill="1" applyBorder="1" applyAlignment="1">
      <alignment wrapText="1"/>
    </xf>
    <xf numFmtId="0" fontId="21" fillId="0" borderId="44" xfId="0" applyFont="1" applyBorder="1" applyAlignment="1">
      <alignment horizontal="center" wrapText="1"/>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45" xfId="0" applyFont="1" applyBorder="1" applyAlignment="1">
      <alignment horizontal="center" wrapText="1"/>
    </xf>
    <xf numFmtId="10" fontId="21" fillId="0" borderId="25" xfId="69" applyNumberFormat="1" applyFont="1" applyFill="1" applyBorder="1" applyAlignment="1">
      <alignment horizontal="center" vertical="center" wrapText="1"/>
    </xf>
    <xf numFmtId="10" fontId="21" fillId="0" borderId="25" xfId="69" applyNumberFormat="1" applyFont="1" applyFill="1" applyBorder="1" applyAlignment="1">
      <alignment horizontal="centerContinuous" vertical="center" wrapText="1"/>
    </xf>
    <xf numFmtId="176" fontId="26" fillId="0" borderId="53" xfId="48" applyFont="1" applyFill="1" applyBorder="1" applyAlignment="1">
      <alignment horizontal="center" vertical="center" wrapText="1"/>
    </xf>
    <xf numFmtId="10" fontId="21" fillId="0" borderId="23" xfId="69" applyNumberFormat="1" applyFont="1" applyFill="1" applyBorder="1" applyAlignment="1">
      <alignment horizontal="center" vertical="center" wrapText="1"/>
    </xf>
    <xf numFmtId="10" fontId="21" fillId="0" borderId="21" xfId="69" applyNumberFormat="1" applyFont="1" applyFill="1" applyBorder="1" applyAlignment="1">
      <alignment horizontal="center" vertical="center" wrapText="1"/>
    </xf>
    <xf numFmtId="10" fontId="26" fillId="0" borderId="25" xfId="69" applyNumberFormat="1" applyFont="1" applyFill="1" applyBorder="1" applyAlignment="1">
      <alignment horizontal="center" vertical="center" wrapText="1"/>
    </xf>
    <xf numFmtId="0" fontId="21" fillId="24" borderId="29" xfId="0" applyFont="1" applyFill="1" applyBorder="1" applyAlignment="1">
      <alignment horizontal="center" vertical="center" wrapText="1"/>
    </xf>
    <xf numFmtId="0" fontId="21" fillId="24" borderId="54" xfId="0" applyFont="1" applyFill="1" applyBorder="1" applyAlignment="1">
      <alignment horizontal="center" vertical="center" wrapText="1"/>
    </xf>
    <xf numFmtId="0" fontId="21" fillId="24" borderId="55" xfId="0" applyFont="1" applyFill="1" applyBorder="1" applyAlignment="1">
      <alignment horizontal="center" vertical="center" wrapText="1"/>
    </xf>
    <xf numFmtId="0" fontId="26" fillId="28" borderId="42" xfId="0" applyFont="1" applyFill="1" applyBorder="1" applyAlignment="1">
      <alignment vertical="center" wrapText="1"/>
    </xf>
    <xf numFmtId="0" fontId="21" fillId="28" borderId="56" xfId="0" applyFont="1" applyFill="1" applyBorder="1" applyAlignment="1">
      <alignment wrapText="1"/>
    </xf>
    <xf numFmtId="0" fontId="26" fillId="28" borderId="57" xfId="0" applyFont="1" applyFill="1" applyBorder="1" applyAlignment="1">
      <alignment vertical="center" wrapText="1"/>
    </xf>
    <xf numFmtId="0" fontId="21" fillId="28" borderId="58" xfId="0" applyFont="1" applyFill="1" applyBorder="1" applyAlignment="1">
      <alignment wrapText="1"/>
    </xf>
    <xf numFmtId="4" fontId="26" fillId="0" borderId="11" xfId="0" applyNumberFormat="1" applyFont="1" applyFill="1" applyBorder="1" applyAlignment="1">
      <alignment horizontal="justify" wrapText="1"/>
    </xf>
    <xf numFmtId="0" fontId="21" fillId="0" borderId="36" xfId="55" applyNumberFormat="1" applyFont="1" applyFill="1" applyBorder="1" applyAlignment="1">
      <alignment horizontal="center" vertical="center"/>
      <protection/>
    </xf>
    <xf numFmtId="0" fontId="21" fillId="0" borderId="24" xfId="55" applyNumberFormat="1" applyFont="1" applyFill="1" applyBorder="1" applyAlignment="1">
      <alignment horizontal="center" vertical="center"/>
      <protection/>
    </xf>
    <xf numFmtId="4" fontId="26" fillId="0" borderId="19" xfId="0" applyNumberFormat="1" applyFont="1" applyFill="1" applyBorder="1" applyAlignment="1">
      <alignment horizontal="center" vertical="center" wrapText="1"/>
    </xf>
    <xf numFmtId="4" fontId="26" fillId="0" borderId="19" xfId="0" applyNumberFormat="1" applyFont="1" applyFill="1" applyBorder="1" applyAlignment="1">
      <alignment horizontal="justify" wrapText="1"/>
    </xf>
    <xf numFmtId="0" fontId="26" fillId="0" borderId="26" xfId="0" applyFont="1" applyFill="1" applyBorder="1" applyAlignment="1">
      <alignment horizontal="center" vertical="center"/>
    </xf>
    <xf numFmtId="4" fontId="26" fillId="29" borderId="19" xfId="0" applyNumberFormat="1" applyFont="1" applyFill="1" applyBorder="1" applyAlignment="1">
      <alignment horizontal="center" vertical="center"/>
    </xf>
    <xf numFmtId="0" fontId="21" fillId="26" borderId="36" xfId="55" applyNumberFormat="1" applyFont="1" applyFill="1" applyBorder="1" applyAlignment="1">
      <alignment horizontal="center" vertical="center"/>
      <protection/>
    </xf>
    <xf numFmtId="0" fontId="21" fillId="26" borderId="24" xfId="55" applyNumberFormat="1" applyFont="1" applyFill="1" applyBorder="1" applyAlignment="1">
      <alignment horizontal="center" vertical="center"/>
      <protection/>
    </xf>
    <xf numFmtId="4" fontId="26" fillId="0" borderId="19" xfId="0" applyNumberFormat="1" applyFont="1" applyFill="1" applyBorder="1" applyAlignment="1">
      <alignment horizontal="left" vertical="center" wrapText="1"/>
    </xf>
    <xf numFmtId="0" fontId="0" fillId="26" borderId="56" xfId="55" applyNumberFormat="1" applyFont="1" applyFill="1" applyBorder="1" applyAlignment="1">
      <alignment horizontal="center" vertical="center"/>
      <protection/>
    </xf>
    <xf numFmtId="0" fontId="0" fillId="26" borderId="59" xfId="55" applyNumberFormat="1" applyFont="1" applyFill="1" applyBorder="1" applyAlignment="1">
      <alignment horizontal="center" vertical="center"/>
      <protection/>
    </xf>
    <xf numFmtId="0" fontId="26" fillId="0" borderId="49" xfId="55" applyNumberFormat="1" applyFont="1" applyFill="1" applyBorder="1" applyAlignment="1">
      <alignment horizontal="center" vertical="center" wrapText="1"/>
      <protection/>
    </xf>
    <xf numFmtId="4" fontId="26" fillId="0" borderId="49" xfId="0" applyNumberFormat="1" applyFont="1" applyFill="1" applyBorder="1" applyAlignment="1">
      <alignment horizontal="left" vertical="center" wrapText="1"/>
    </xf>
    <xf numFmtId="0" fontId="26" fillId="0" borderId="60" xfId="0" applyFont="1" applyFill="1" applyBorder="1" applyAlignment="1">
      <alignment horizontal="center" vertical="center"/>
    </xf>
    <xf numFmtId="4" fontId="26" fillId="0" borderId="49" xfId="55" applyNumberFormat="1" applyFont="1" applyFill="1" applyBorder="1" applyAlignment="1">
      <alignment horizontal="center" vertical="center" wrapText="1"/>
      <protection/>
    </xf>
    <xf numFmtId="185" fontId="26" fillId="0" borderId="49" xfId="89" applyNumberFormat="1" applyFont="1" applyFill="1" applyBorder="1" applyAlignment="1" applyProtection="1">
      <alignment horizontal="center" vertical="center"/>
      <protection/>
    </xf>
    <xf numFmtId="185" fontId="26" fillId="0" borderId="48" xfId="89" applyNumberFormat="1" applyFont="1" applyFill="1" applyBorder="1" applyAlignment="1" applyProtection="1">
      <alignment horizontal="center" vertical="center"/>
      <protection/>
    </xf>
    <xf numFmtId="185" fontId="26" fillId="0" borderId="61" xfId="89" applyNumberFormat="1" applyFont="1" applyFill="1" applyBorder="1" applyAlignment="1" applyProtection="1">
      <alignment horizontal="center" vertical="center"/>
      <protection/>
    </xf>
    <xf numFmtId="0" fontId="0" fillId="26" borderId="58" xfId="55" applyNumberFormat="1" applyFont="1" applyFill="1" applyBorder="1" applyAlignment="1">
      <alignment horizontal="center" vertical="center"/>
      <protection/>
    </xf>
    <xf numFmtId="0" fontId="0" fillId="26" borderId="53" xfId="55" applyNumberFormat="1" applyFont="1" applyFill="1" applyBorder="1" applyAlignment="1">
      <alignment horizontal="center" vertical="center"/>
      <protection/>
    </xf>
    <xf numFmtId="0" fontId="26" fillId="0" borderId="41" xfId="55" applyNumberFormat="1" applyFont="1" applyFill="1" applyBorder="1" applyAlignment="1">
      <alignment horizontal="center" vertical="center" wrapText="1"/>
      <protection/>
    </xf>
    <xf numFmtId="4" fontId="26" fillId="0" borderId="41" xfId="0" applyNumberFormat="1" applyFont="1" applyFill="1" applyBorder="1" applyAlignment="1">
      <alignment horizontal="left" vertical="center" wrapText="1"/>
    </xf>
    <xf numFmtId="0" fontId="26" fillId="0" borderId="62" xfId="0" applyFont="1" applyFill="1" applyBorder="1" applyAlignment="1">
      <alignment horizontal="center" vertical="center"/>
    </xf>
    <xf numFmtId="4" fontId="26" fillId="0" borderId="41" xfId="55" applyNumberFormat="1" applyFont="1" applyFill="1" applyBorder="1" applyAlignment="1">
      <alignment horizontal="center" vertical="center" wrapText="1"/>
      <protection/>
    </xf>
    <xf numFmtId="185" fontId="26" fillId="0" borderId="41" xfId="89" applyNumberFormat="1" applyFont="1" applyFill="1" applyBorder="1" applyAlignment="1" applyProtection="1">
      <alignment horizontal="center" vertical="center"/>
      <protection/>
    </xf>
    <xf numFmtId="185" fontId="26" fillId="0" borderId="37" xfId="89" applyNumberFormat="1" applyFont="1" applyFill="1" applyBorder="1" applyAlignment="1" applyProtection="1">
      <alignment horizontal="center" vertical="center"/>
      <protection/>
    </xf>
    <xf numFmtId="4" fontId="26" fillId="0" borderId="19" xfId="55" applyNumberFormat="1" applyFont="1" applyFill="1" applyBorder="1" applyAlignment="1">
      <alignment horizontal="center" vertical="center" wrapText="1"/>
      <protection/>
    </xf>
    <xf numFmtId="4" fontId="26" fillId="0" borderId="11" xfId="0" applyNumberFormat="1" applyFont="1" applyFill="1" applyBorder="1" applyAlignment="1">
      <alignment horizontal="justify" vertical="center" wrapText="1"/>
    </xf>
    <xf numFmtId="4" fontId="26" fillId="0" borderId="19" xfId="0" applyNumberFormat="1" applyFont="1" applyFill="1" applyBorder="1" applyAlignment="1">
      <alignment horizontal="justify" vertical="center" wrapText="1"/>
    </xf>
    <xf numFmtId="3" fontId="26" fillId="0" borderId="19" xfId="55" applyNumberFormat="1" applyFont="1" applyFill="1" applyBorder="1" applyAlignment="1">
      <alignment horizontal="center" vertical="center" wrapText="1"/>
      <protection/>
    </xf>
    <xf numFmtId="0" fontId="21" fillId="0" borderId="56" xfId="55" applyNumberFormat="1" applyFont="1" applyFill="1" applyBorder="1" applyAlignment="1">
      <alignment horizontal="center" vertical="center"/>
      <protection/>
    </xf>
    <xf numFmtId="0" fontId="21" fillId="0" borderId="59" xfId="55" applyNumberFormat="1" applyFont="1" applyFill="1" applyBorder="1" applyAlignment="1">
      <alignment horizontal="center" vertical="center"/>
      <protection/>
    </xf>
    <xf numFmtId="4" fontId="26" fillId="0" borderId="49" xfId="0" applyNumberFormat="1" applyFont="1" applyFill="1" applyBorder="1" applyAlignment="1">
      <alignment horizontal="justify" vertical="center" wrapText="1"/>
    </xf>
    <xf numFmtId="3" fontId="26" fillId="0" borderId="49" xfId="55" applyNumberFormat="1" applyFont="1" applyFill="1" applyBorder="1" applyAlignment="1">
      <alignment horizontal="center" vertical="center" wrapText="1"/>
      <protection/>
    </xf>
    <xf numFmtId="0" fontId="21" fillId="0" borderId="58" xfId="55" applyNumberFormat="1" applyFont="1" applyFill="1" applyBorder="1" applyAlignment="1">
      <alignment horizontal="center" vertical="center"/>
      <protection/>
    </xf>
    <xf numFmtId="0" fontId="21" fillId="26" borderId="53" xfId="55" applyNumberFormat="1" applyFont="1" applyFill="1" applyBorder="1" applyAlignment="1">
      <alignment horizontal="center" vertical="center"/>
      <protection/>
    </xf>
    <xf numFmtId="4" fontId="26" fillId="0" borderId="41" xfId="0" applyNumberFormat="1" applyFont="1" applyFill="1" applyBorder="1" applyAlignment="1">
      <alignment horizontal="justify" vertical="center" wrapText="1"/>
    </xf>
    <xf numFmtId="3" fontId="26" fillId="0" borderId="41" xfId="55" applyNumberFormat="1" applyFont="1" applyFill="1" applyBorder="1" applyAlignment="1">
      <alignment horizontal="center" vertical="center" wrapText="1"/>
      <protection/>
    </xf>
    <xf numFmtId="0" fontId="21" fillId="27" borderId="56" xfId="55" applyNumberFormat="1" applyFont="1" applyFill="1" applyBorder="1" applyAlignment="1">
      <alignment horizontal="center" vertical="center"/>
      <protection/>
    </xf>
    <xf numFmtId="0" fontId="21" fillId="27" borderId="59" xfId="55" applyNumberFormat="1" applyFont="1" applyFill="1" applyBorder="1" applyAlignment="1">
      <alignment horizontal="center" vertical="center"/>
      <protection/>
    </xf>
    <xf numFmtId="2" fontId="26" fillId="0" borderId="49" xfId="0" applyNumberFormat="1" applyFont="1" applyFill="1" applyBorder="1" applyAlignment="1">
      <alignment horizontal="center" vertical="center"/>
    </xf>
    <xf numFmtId="0" fontId="21" fillId="27" borderId="58" xfId="55" applyNumberFormat="1" applyFont="1" applyFill="1" applyBorder="1" applyAlignment="1">
      <alignment horizontal="center" vertical="center"/>
      <protection/>
    </xf>
    <xf numFmtId="0" fontId="21" fillId="27" borderId="53" xfId="55" applyNumberFormat="1" applyFont="1" applyFill="1" applyBorder="1" applyAlignment="1">
      <alignment horizontal="center" vertical="center"/>
      <protection/>
    </xf>
    <xf numFmtId="2" fontId="26" fillId="0" borderId="41" xfId="0" applyNumberFormat="1" applyFont="1" applyFill="1" applyBorder="1" applyAlignment="1">
      <alignment horizontal="center" vertical="center"/>
    </xf>
    <xf numFmtId="4" fontId="26" fillId="0" borderId="0" xfId="0" applyNumberFormat="1" applyFont="1" applyAlignment="1">
      <alignment/>
    </xf>
    <xf numFmtId="1" fontId="26" fillId="0" borderId="11" xfId="63" applyNumberFormat="1" applyFont="1" applyFill="1" applyBorder="1" applyAlignment="1">
      <alignment horizontal="center" vertical="center"/>
      <protection/>
    </xf>
    <xf numFmtId="0" fontId="21" fillId="0" borderId="11" xfId="55" applyNumberFormat="1" applyFont="1" applyFill="1" applyBorder="1" applyAlignment="1">
      <alignment horizontal="center" vertical="center"/>
      <protection/>
    </xf>
    <xf numFmtId="0" fontId="21" fillId="0" borderId="49" xfId="55" applyNumberFormat="1" applyFont="1" applyFill="1" applyBorder="1" applyAlignment="1">
      <alignment horizontal="center" vertical="center"/>
      <protection/>
    </xf>
    <xf numFmtId="0" fontId="26" fillId="0" borderId="49" xfId="0" applyFont="1" applyFill="1" applyBorder="1" applyAlignment="1">
      <alignment horizontal="center" vertical="center"/>
    </xf>
    <xf numFmtId="185" fontId="26" fillId="0" borderId="50" xfId="89" applyNumberFormat="1" applyFont="1" applyFill="1" applyBorder="1" applyAlignment="1" applyProtection="1">
      <alignment horizontal="center" vertical="center"/>
      <protection/>
    </xf>
    <xf numFmtId="0" fontId="21" fillId="0" borderId="41" xfId="55" applyNumberFormat="1" applyFont="1" applyFill="1" applyBorder="1" applyAlignment="1">
      <alignment horizontal="center" vertical="center"/>
      <protection/>
    </xf>
    <xf numFmtId="0" fontId="26" fillId="0" borderId="41" xfId="0" applyFont="1" applyFill="1" applyBorder="1" applyAlignment="1">
      <alignment horizontal="center" vertical="center"/>
    </xf>
    <xf numFmtId="2" fontId="26" fillId="0" borderId="19" xfId="0" applyNumberFormat="1" applyFont="1" applyFill="1" applyBorder="1" applyAlignment="1">
      <alignment horizontal="center" vertical="center"/>
    </xf>
    <xf numFmtId="2" fontId="42" fillId="24" borderId="0" xfId="0" applyNumberFormat="1" applyFont="1" applyFill="1" applyBorder="1" applyAlignment="1" applyProtection="1">
      <alignment horizontal="right" vertical="center" wrapText="1"/>
      <protection/>
    </xf>
    <xf numFmtId="2" fontId="21" fillId="24" borderId="11" xfId="0" applyNumberFormat="1" applyFont="1" applyFill="1" applyBorder="1" applyAlignment="1" applyProtection="1">
      <alignment horizontal="center" vertical="center" wrapText="1"/>
      <protection/>
    </xf>
    <xf numFmtId="2" fontId="26" fillId="0" borderId="0" xfId="0" applyNumberFormat="1" applyFont="1" applyAlignment="1">
      <alignment/>
    </xf>
    <xf numFmtId="4" fontId="26" fillId="0" borderId="11" xfId="0" applyNumberFormat="1" applyFont="1" applyBorder="1" applyAlignment="1">
      <alignment horizontal="justify" vertical="center" wrapText="1"/>
    </xf>
    <xf numFmtId="4" fontId="21" fillId="0" borderId="36" xfId="55" applyNumberFormat="1" applyFont="1" applyFill="1" applyBorder="1" applyAlignment="1">
      <alignment horizontal="center" vertical="center" wrapText="1"/>
      <protection/>
    </xf>
    <xf numFmtId="4" fontId="21" fillId="0" borderId="24" xfId="55" applyNumberFormat="1" applyFont="1" applyFill="1" applyBorder="1" applyAlignment="1">
      <alignment horizontal="center" vertical="center" wrapText="1"/>
      <protection/>
    </xf>
    <xf numFmtId="4" fontId="21" fillId="0" borderId="63" xfId="55" applyNumberFormat="1" applyFont="1" applyFill="1" applyBorder="1" applyAlignment="1">
      <alignment horizontal="center" vertical="center" wrapText="1"/>
      <protection/>
    </xf>
    <xf numFmtId="4" fontId="21" fillId="0" borderId="64" xfId="55" applyNumberFormat="1" applyFont="1" applyFill="1" applyBorder="1" applyAlignment="1">
      <alignment horizontal="center" vertical="center" wrapText="1"/>
      <protection/>
    </xf>
    <xf numFmtId="4" fontId="26" fillId="0" borderId="29" xfId="0" applyNumberFormat="1" applyFont="1" applyFill="1" applyBorder="1" applyAlignment="1">
      <alignment horizontal="left" vertical="center" wrapText="1"/>
    </xf>
    <xf numFmtId="0" fontId="26" fillId="0" borderId="23" xfId="0" applyFont="1" applyFill="1" applyBorder="1" applyAlignment="1">
      <alignment horizontal="center" vertical="center"/>
    </xf>
    <xf numFmtId="4" fontId="26" fillId="0" borderId="29" xfId="55" applyNumberFormat="1" applyFont="1" applyFill="1" applyBorder="1" applyAlignment="1">
      <alignment horizontal="center" vertical="center" wrapText="1"/>
      <protection/>
    </xf>
    <xf numFmtId="185" fontId="26" fillId="0" borderId="29" xfId="89" applyNumberFormat="1" applyFont="1" applyFill="1" applyBorder="1" applyAlignment="1" applyProtection="1">
      <alignment horizontal="center" vertical="center"/>
      <protection/>
    </xf>
    <xf numFmtId="185" fontId="26" fillId="0" borderId="65" xfId="89" applyNumberFormat="1" applyFont="1" applyFill="1" applyBorder="1" applyAlignment="1" applyProtection="1">
      <alignment horizontal="center" vertical="center"/>
      <protection/>
    </xf>
    <xf numFmtId="185" fontId="26" fillId="0" borderId="18" xfId="89" applyNumberFormat="1" applyFont="1" applyFill="1" applyBorder="1" applyAlignment="1" applyProtection="1">
      <alignment horizontal="center" vertical="center"/>
      <protection/>
    </xf>
    <xf numFmtId="0" fontId="26" fillId="0" borderId="11" xfId="0" applyFont="1" applyFill="1" applyBorder="1" applyAlignment="1">
      <alignment horizontal="justify" vertical="center" wrapText="1"/>
    </xf>
    <xf numFmtId="4" fontId="21" fillId="16" borderId="51" xfId="67" applyNumberFormat="1" applyFont="1" applyFill="1" applyBorder="1" applyAlignment="1">
      <alignment horizontal="center" vertical="center" wrapText="1"/>
      <protection/>
    </xf>
    <xf numFmtId="0" fontId="26" fillId="0" borderId="19" xfId="55" applyNumberFormat="1" applyFont="1" applyFill="1" applyBorder="1" applyAlignment="1">
      <alignment horizontal="center" vertical="center"/>
      <protection/>
    </xf>
    <xf numFmtId="3" fontId="26" fillId="0" borderId="19" xfId="0" applyNumberFormat="1" applyFont="1" applyFill="1" applyBorder="1" applyAlignment="1">
      <alignment horizontal="center" vertical="center"/>
    </xf>
    <xf numFmtId="183" fontId="26" fillId="0" borderId="19" xfId="89" applyNumberFormat="1" applyFont="1" applyFill="1" applyBorder="1" applyAlignment="1" applyProtection="1">
      <alignment vertical="center"/>
      <protection/>
    </xf>
    <xf numFmtId="183" fontId="26" fillId="0" borderId="66" xfId="89" applyNumberFormat="1" applyFont="1" applyFill="1" applyBorder="1" applyAlignment="1" applyProtection="1">
      <alignment vertical="center"/>
      <protection/>
    </xf>
    <xf numFmtId="183" fontId="26" fillId="0" borderId="28" xfId="89" applyNumberFormat="1" applyFont="1" applyFill="1" applyBorder="1" applyAlignment="1" applyProtection="1">
      <alignment vertical="center"/>
      <protection/>
    </xf>
    <xf numFmtId="0" fontId="21" fillId="0" borderId="36" xfId="0" applyFont="1" applyBorder="1" applyAlignment="1">
      <alignment horizontal="center" vertical="center"/>
    </xf>
    <xf numFmtId="10" fontId="21" fillId="0" borderId="64" xfId="69" applyNumberFormat="1" applyFont="1" applyFill="1" applyBorder="1" applyAlignment="1">
      <alignment horizontal="center" vertical="center" wrapText="1"/>
    </xf>
    <xf numFmtId="10" fontId="21" fillId="0" borderId="29" xfId="69" applyNumberFormat="1" applyFont="1" applyFill="1" applyBorder="1" applyAlignment="1">
      <alignment horizontal="center" vertical="center" wrapText="1"/>
    </xf>
    <xf numFmtId="0" fontId="26" fillId="0" borderId="11" xfId="0" applyFont="1" applyFill="1" applyBorder="1" applyAlignment="1">
      <alignment/>
    </xf>
    <xf numFmtId="0" fontId="26" fillId="0" borderId="25" xfId="0" applyFont="1" applyFill="1" applyBorder="1" applyAlignment="1">
      <alignment/>
    </xf>
    <xf numFmtId="4" fontId="21" fillId="16" borderId="0" xfId="67" applyNumberFormat="1" applyFont="1" applyFill="1" applyBorder="1" applyAlignment="1">
      <alignment horizontal="center" vertical="center" wrapText="1"/>
      <protection/>
    </xf>
    <xf numFmtId="4" fontId="21" fillId="16" borderId="16" xfId="67" applyNumberFormat="1" applyFont="1" applyFill="1" applyBorder="1" applyAlignment="1">
      <alignment horizontal="center" vertical="center" wrapText="1"/>
      <protection/>
    </xf>
    <xf numFmtId="4" fontId="21" fillId="16" borderId="38" xfId="67" applyNumberFormat="1" applyFont="1" applyFill="1" applyBorder="1" applyAlignment="1">
      <alignment horizontal="center" vertical="center" wrapText="1"/>
      <protection/>
    </xf>
    <xf numFmtId="4" fontId="21" fillId="16" borderId="39" xfId="67" applyNumberFormat="1" applyFont="1" applyFill="1" applyBorder="1" applyAlignment="1">
      <alignment horizontal="center" vertical="center" wrapText="1"/>
      <protection/>
    </xf>
    <xf numFmtId="4" fontId="21" fillId="16" borderId="14" xfId="55" applyNumberFormat="1" applyFont="1" applyFill="1" applyBorder="1" applyAlignment="1">
      <alignment horizontal="center" vertical="center" wrapText="1"/>
      <protection/>
    </xf>
    <xf numFmtId="4" fontId="21" fillId="16" borderId="23" xfId="55" applyNumberFormat="1" applyFont="1" applyFill="1" applyBorder="1" applyAlignment="1">
      <alignment horizontal="center" vertical="center" wrapText="1"/>
      <protection/>
    </xf>
    <xf numFmtId="4" fontId="21" fillId="16" borderId="46" xfId="55" applyNumberFormat="1" applyFont="1" applyFill="1" applyBorder="1" applyAlignment="1">
      <alignment horizontal="center" vertical="center" wrapText="1"/>
      <protection/>
    </xf>
    <xf numFmtId="4" fontId="21" fillId="16" borderId="64" xfId="55" applyNumberFormat="1" applyFont="1" applyFill="1" applyBorder="1" applyAlignment="1">
      <alignment horizontal="center" vertical="center" wrapText="1"/>
      <protection/>
    </xf>
    <xf numFmtId="4" fontId="42" fillId="24" borderId="0" xfId="0" applyNumberFormat="1" applyFont="1" applyFill="1" applyBorder="1" applyAlignment="1" applyProtection="1">
      <alignment horizontal="center" vertical="center" wrapText="1"/>
      <protection/>
    </xf>
    <xf numFmtId="4" fontId="42" fillId="24" borderId="16" xfId="0" applyNumberFormat="1" applyFont="1" applyFill="1" applyBorder="1" applyAlignment="1" applyProtection="1">
      <alignment horizontal="center" vertical="center" wrapText="1"/>
      <protection/>
    </xf>
    <xf numFmtId="4" fontId="42" fillId="24" borderId="0" xfId="0" applyNumberFormat="1" applyFont="1" applyFill="1" applyBorder="1" applyAlignment="1" applyProtection="1">
      <alignment horizontal="right" vertical="center" wrapText="1"/>
      <protection/>
    </xf>
    <xf numFmtId="178" fontId="21" fillId="24" borderId="67" xfId="55" applyNumberFormat="1" applyFont="1" applyFill="1" applyBorder="1" applyAlignment="1" applyProtection="1">
      <alignment horizontal="center" vertical="center"/>
      <protection locked="0"/>
    </xf>
    <xf numFmtId="178" fontId="21" fillId="24" borderId="68" xfId="55" applyNumberFormat="1" applyFont="1" applyFill="1" applyBorder="1" applyAlignment="1" applyProtection="1">
      <alignment horizontal="center" vertical="center"/>
      <protection locked="0"/>
    </xf>
    <xf numFmtId="178" fontId="21" fillId="24" borderId="69" xfId="55" applyNumberFormat="1" applyFont="1" applyFill="1" applyBorder="1" applyAlignment="1" applyProtection="1">
      <alignment horizontal="center" vertical="center"/>
      <protection locked="0"/>
    </xf>
    <xf numFmtId="4" fontId="21" fillId="24" borderId="17" xfId="0" applyNumberFormat="1" applyFont="1" applyFill="1" applyBorder="1" applyAlignment="1" applyProtection="1">
      <alignment horizontal="center" vertical="center" wrapText="1"/>
      <protection/>
    </xf>
    <xf numFmtId="4" fontId="21" fillId="24" borderId="38" xfId="0" applyNumberFormat="1" applyFont="1" applyFill="1" applyBorder="1" applyAlignment="1" applyProtection="1">
      <alignment horizontal="center" vertical="center" wrapText="1"/>
      <protection/>
    </xf>
    <xf numFmtId="4" fontId="21" fillId="24" borderId="39" xfId="0" applyNumberFormat="1" applyFont="1" applyFill="1" applyBorder="1" applyAlignment="1" applyProtection="1">
      <alignment horizontal="center" vertical="center" wrapText="1"/>
      <protection/>
    </xf>
    <xf numFmtId="4" fontId="21" fillId="24" borderId="13" xfId="0" applyNumberFormat="1" applyFont="1" applyFill="1" applyBorder="1" applyAlignment="1" applyProtection="1">
      <alignment horizontal="center" vertical="center" wrapText="1"/>
      <protection/>
    </xf>
    <xf numFmtId="4" fontId="21" fillId="24" borderId="0" xfId="0" applyNumberFormat="1" applyFont="1" applyFill="1" applyBorder="1" applyAlignment="1" applyProtection="1">
      <alignment horizontal="center" vertical="center" wrapText="1"/>
      <protection/>
    </xf>
    <xf numFmtId="4" fontId="21" fillId="24" borderId="16" xfId="0" applyNumberFormat="1" applyFont="1" applyFill="1" applyBorder="1" applyAlignment="1" applyProtection="1">
      <alignment horizontal="center" vertical="center" wrapText="1"/>
      <protection/>
    </xf>
    <xf numFmtId="4" fontId="21" fillId="24" borderId="13" xfId="0" applyNumberFormat="1" applyFont="1" applyFill="1" applyBorder="1" applyAlignment="1" applyProtection="1">
      <alignment horizontal="right" vertical="center" wrapText="1"/>
      <protection/>
    </xf>
    <xf numFmtId="4" fontId="21" fillId="24" borderId="0" xfId="0" applyNumberFormat="1" applyFont="1" applyFill="1" applyBorder="1" applyAlignment="1" applyProtection="1">
      <alignment horizontal="right" vertical="center" wrapText="1"/>
      <protection/>
    </xf>
    <xf numFmtId="4" fontId="21" fillId="16" borderId="21" xfId="55" applyNumberFormat="1" applyFont="1" applyFill="1" applyBorder="1" applyAlignment="1">
      <alignment horizontal="center" vertical="center" wrapText="1"/>
      <protection/>
    </xf>
    <xf numFmtId="4" fontId="21" fillId="16" borderId="25" xfId="55" applyNumberFormat="1" applyFont="1" applyFill="1" applyBorder="1" applyAlignment="1">
      <alignment horizontal="center" vertical="center" wrapText="1"/>
      <protection/>
    </xf>
    <xf numFmtId="4" fontId="21" fillId="16" borderId="70" xfId="55" applyNumberFormat="1" applyFont="1" applyFill="1" applyBorder="1" applyAlignment="1">
      <alignment horizontal="center" vertical="center" wrapText="1"/>
      <protection/>
    </xf>
    <xf numFmtId="4" fontId="21" fillId="16" borderId="0" xfId="55" applyNumberFormat="1" applyFont="1" applyFill="1" applyBorder="1" applyAlignment="1">
      <alignment horizontal="center" vertical="center" wrapText="1"/>
      <protection/>
    </xf>
    <xf numFmtId="4" fontId="21" fillId="16" borderId="71" xfId="55" applyNumberFormat="1" applyFont="1" applyFill="1" applyBorder="1" applyAlignment="1">
      <alignment horizontal="center" vertical="center" wrapText="1"/>
      <protection/>
    </xf>
    <xf numFmtId="178" fontId="21" fillId="24" borderId="58" xfId="55" applyNumberFormat="1" applyFont="1" applyFill="1" applyBorder="1" applyAlignment="1" applyProtection="1">
      <alignment horizontal="center" vertical="center"/>
      <protection locked="0"/>
    </xf>
    <xf numFmtId="178" fontId="21" fillId="24" borderId="53" xfId="55" applyNumberFormat="1" applyFont="1" applyFill="1" applyBorder="1" applyAlignment="1" applyProtection="1">
      <alignment horizontal="center" vertical="center"/>
      <protection locked="0"/>
    </xf>
    <xf numFmtId="178" fontId="21" fillId="24" borderId="41" xfId="55" applyNumberFormat="1" applyFont="1" applyFill="1" applyBorder="1" applyAlignment="1" applyProtection="1">
      <alignment horizontal="center" vertical="center"/>
      <protection locked="0"/>
    </xf>
    <xf numFmtId="178" fontId="21" fillId="24" borderId="37" xfId="55" applyNumberFormat="1" applyFont="1" applyFill="1" applyBorder="1" applyAlignment="1" applyProtection="1">
      <alignment horizontal="center" vertical="center"/>
      <protection locked="0"/>
    </xf>
    <xf numFmtId="4" fontId="21" fillId="16" borderId="26" xfId="55" applyNumberFormat="1" applyFont="1" applyFill="1" applyBorder="1" applyAlignment="1">
      <alignment horizontal="center" vertical="center" wrapText="1"/>
      <protection/>
    </xf>
    <xf numFmtId="4" fontId="21" fillId="16" borderId="24" xfId="55" applyNumberFormat="1" applyFont="1" applyFill="1" applyBorder="1" applyAlignment="1">
      <alignment horizontal="center" vertical="center" wrapText="1"/>
      <protection/>
    </xf>
    <xf numFmtId="4" fontId="21" fillId="16" borderId="40" xfId="55" applyNumberFormat="1" applyFont="1" applyFill="1" applyBorder="1" applyAlignment="1">
      <alignment horizontal="center" vertical="center" wrapText="1"/>
      <protection/>
    </xf>
    <xf numFmtId="178" fontId="23" fillId="24" borderId="67" xfId="55" applyNumberFormat="1" applyFont="1" applyFill="1" applyBorder="1" applyAlignment="1" applyProtection="1">
      <alignment horizontal="center" vertical="center"/>
      <protection locked="0"/>
    </xf>
    <xf numFmtId="178" fontId="23" fillId="24" borderId="68" xfId="55" applyNumberFormat="1" applyFont="1" applyFill="1" applyBorder="1" applyAlignment="1" applyProtection="1">
      <alignment horizontal="center" vertical="center"/>
      <protection locked="0"/>
    </xf>
    <xf numFmtId="178" fontId="23" fillId="24" borderId="69" xfId="55" applyNumberFormat="1" applyFont="1" applyFill="1" applyBorder="1" applyAlignment="1" applyProtection="1">
      <alignment horizontal="center" vertical="center"/>
      <protection locked="0"/>
    </xf>
    <xf numFmtId="4" fontId="42" fillId="24" borderId="16" xfId="0" applyNumberFormat="1" applyFont="1" applyFill="1" applyBorder="1" applyAlignment="1" applyProtection="1">
      <alignment horizontal="right" vertical="center" wrapText="1"/>
      <protection/>
    </xf>
    <xf numFmtId="4" fontId="21" fillId="24" borderId="20" xfId="0" applyNumberFormat="1" applyFont="1" applyFill="1" applyBorder="1" applyAlignment="1" applyProtection="1">
      <alignment horizontal="center" vertical="center" wrapText="1"/>
      <protection/>
    </xf>
    <xf numFmtId="4" fontId="21" fillId="24" borderId="21" xfId="0" applyNumberFormat="1" applyFont="1" applyFill="1" applyBorder="1" applyAlignment="1" applyProtection="1">
      <alignment horizontal="center" vertical="center" wrapText="1"/>
      <protection/>
    </xf>
    <xf numFmtId="4" fontId="21" fillId="24" borderId="25" xfId="0" applyNumberFormat="1" applyFont="1" applyFill="1" applyBorder="1" applyAlignment="1" applyProtection="1">
      <alignment horizontal="center" vertical="center" wrapText="1"/>
      <protection/>
    </xf>
    <xf numFmtId="0" fontId="21" fillId="30" borderId="67" xfId="0" applyFont="1" applyFill="1" applyBorder="1" applyAlignment="1" applyProtection="1">
      <alignment horizontal="center" vertical="center" wrapText="1"/>
      <protection/>
    </xf>
    <xf numFmtId="0" fontId="21" fillId="30" borderId="68" xfId="0" applyFont="1" applyFill="1" applyBorder="1" applyAlignment="1" applyProtection="1">
      <alignment horizontal="center" vertical="center" wrapText="1"/>
      <protection/>
    </xf>
    <xf numFmtId="0" fontId="21" fillId="30" borderId="69" xfId="0" applyFont="1" applyFill="1" applyBorder="1" applyAlignment="1" applyProtection="1">
      <alignment horizontal="center" vertical="center" wrapText="1"/>
      <protection/>
    </xf>
    <xf numFmtId="178" fontId="23" fillId="24" borderId="15" xfId="55" applyNumberFormat="1" applyFont="1" applyFill="1" applyBorder="1" applyAlignment="1" applyProtection="1">
      <alignment horizontal="center" vertical="center"/>
      <protection locked="0"/>
    </xf>
    <xf numFmtId="178" fontId="23" fillId="24" borderId="27" xfId="55" applyNumberFormat="1" applyFont="1" applyFill="1" applyBorder="1" applyAlignment="1" applyProtection="1">
      <alignment horizontal="center" vertical="center"/>
      <protection locked="0"/>
    </xf>
    <xf numFmtId="178" fontId="23" fillId="24" borderId="42" xfId="55" applyNumberFormat="1" applyFont="1" applyFill="1" applyBorder="1" applyAlignment="1" applyProtection="1">
      <alignment horizontal="center" vertical="center"/>
      <protection locked="0"/>
    </xf>
    <xf numFmtId="4" fontId="22" fillId="24" borderId="13" xfId="0" applyNumberFormat="1" applyFont="1" applyFill="1" applyBorder="1" applyAlignment="1" applyProtection="1">
      <alignment horizontal="center" vertical="center" wrapText="1"/>
      <protection/>
    </xf>
    <xf numFmtId="4" fontId="22" fillId="24" borderId="0" xfId="0" applyNumberFormat="1" applyFont="1" applyFill="1" applyBorder="1" applyAlignment="1" applyProtection="1">
      <alignment horizontal="center" vertical="center" wrapText="1"/>
      <protection/>
    </xf>
    <xf numFmtId="4" fontId="22" fillId="24" borderId="16" xfId="0" applyNumberFormat="1" applyFont="1" applyFill="1" applyBorder="1" applyAlignment="1" applyProtection="1">
      <alignment horizontal="center" vertical="center" wrapText="1"/>
      <protection/>
    </xf>
    <xf numFmtId="4" fontId="21" fillId="16" borderId="11" xfId="55" applyNumberFormat="1" applyFont="1" applyFill="1" applyBorder="1" applyAlignment="1">
      <alignment horizontal="center" vertical="center" wrapText="1"/>
      <protection/>
    </xf>
    <xf numFmtId="176" fontId="21" fillId="16" borderId="28" xfId="48" applyFont="1" applyFill="1" applyBorder="1" applyAlignment="1">
      <alignment horizontal="center" vertical="center" wrapText="1"/>
    </xf>
    <xf numFmtId="176" fontId="21" fillId="16" borderId="35" xfId="48" applyFont="1" applyFill="1" applyBorder="1" applyAlignment="1">
      <alignment horizontal="center" vertical="center" wrapText="1"/>
    </xf>
    <xf numFmtId="0" fontId="26" fillId="30" borderId="58" xfId="55" applyNumberFormat="1" applyFont="1" applyFill="1" applyBorder="1" applyAlignment="1">
      <alignment horizontal="center" vertical="center"/>
      <protection/>
    </xf>
    <xf numFmtId="0" fontId="26" fillId="30" borderId="53" xfId="55" applyNumberFormat="1" applyFont="1" applyFill="1" applyBorder="1" applyAlignment="1">
      <alignment horizontal="center" vertical="center"/>
      <protection/>
    </xf>
    <xf numFmtId="0" fontId="26" fillId="30" borderId="41" xfId="55" applyNumberFormat="1" applyFont="1" applyFill="1" applyBorder="1" applyAlignment="1">
      <alignment horizontal="center" vertical="center"/>
      <protection/>
    </xf>
    <xf numFmtId="0" fontId="26" fillId="30" borderId="37" xfId="55" applyNumberFormat="1" applyFont="1" applyFill="1" applyBorder="1" applyAlignment="1">
      <alignment horizontal="center" vertical="center"/>
      <protection/>
    </xf>
    <xf numFmtId="4" fontId="21" fillId="16" borderId="19" xfId="55" applyNumberFormat="1" applyFont="1" applyFill="1" applyBorder="1" applyAlignment="1">
      <alignment horizontal="center" vertical="center" wrapText="1"/>
      <protection/>
    </xf>
    <xf numFmtId="178" fontId="21" fillId="24" borderId="44" xfId="55" applyNumberFormat="1" applyFont="1" applyFill="1" applyBorder="1" applyAlignment="1" applyProtection="1">
      <alignment horizontal="center" vertical="center"/>
      <protection locked="0"/>
    </xf>
    <xf numFmtId="178" fontId="21" fillId="24" borderId="72" xfId="55" applyNumberFormat="1" applyFont="1" applyFill="1" applyBorder="1" applyAlignment="1" applyProtection="1">
      <alignment horizontal="center" vertical="center"/>
      <protection locked="0"/>
    </xf>
    <xf numFmtId="178" fontId="21" fillId="24" borderId="51" xfId="55" applyNumberFormat="1" applyFont="1" applyFill="1" applyBorder="1" applyAlignment="1" applyProtection="1">
      <alignment horizontal="center" vertical="center"/>
      <protection locked="0"/>
    </xf>
    <xf numFmtId="178" fontId="21" fillId="24" borderId="45" xfId="55" applyNumberFormat="1" applyFont="1" applyFill="1" applyBorder="1" applyAlignment="1" applyProtection="1">
      <alignment horizontal="center" vertical="center"/>
      <protection locked="0"/>
    </xf>
    <xf numFmtId="3" fontId="21" fillId="31" borderId="10" xfId="55" applyNumberFormat="1" applyFont="1" applyFill="1" applyBorder="1" applyAlignment="1">
      <alignment horizontal="center" vertical="center" wrapText="1"/>
      <protection/>
    </xf>
    <xf numFmtId="3" fontId="21" fillId="31" borderId="25" xfId="55" applyNumberFormat="1" applyFont="1" applyFill="1" applyBorder="1" applyAlignment="1">
      <alignment horizontal="center" vertical="center" wrapText="1"/>
      <protection/>
    </xf>
    <xf numFmtId="3" fontId="21" fillId="31" borderId="11" xfId="55" applyNumberFormat="1" applyFont="1" applyFill="1" applyBorder="1" applyAlignment="1">
      <alignment horizontal="center" vertical="center" wrapText="1"/>
      <protection/>
    </xf>
    <xf numFmtId="3" fontId="21" fillId="31" borderId="12" xfId="55" applyNumberFormat="1" applyFont="1" applyFill="1" applyBorder="1" applyAlignment="1">
      <alignment horizontal="center" vertical="center" wrapText="1"/>
      <protection/>
    </xf>
    <xf numFmtId="0" fontId="21" fillId="32" borderId="44" xfId="55" applyNumberFormat="1" applyFont="1" applyFill="1" applyBorder="1" applyAlignment="1">
      <alignment horizontal="center" vertical="center"/>
      <protection/>
    </xf>
    <xf numFmtId="0" fontId="21" fillId="32" borderId="72" xfId="55" applyNumberFormat="1" applyFont="1" applyFill="1" applyBorder="1" applyAlignment="1">
      <alignment horizontal="center" vertical="center"/>
      <protection/>
    </xf>
    <xf numFmtId="0" fontId="21" fillId="32" borderId="51" xfId="55" applyNumberFormat="1" applyFont="1" applyFill="1" applyBorder="1" applyAlignment="1">
      <alignment horizontal="center" vertical="center"/>
      <protection/>
    </xf>
    <xf numFmtId="0" fontId="21" fillId="32" borderId="45" xfId="55" applyNumberFormat="1" applyFont="1" applyFill="1" applyBorder="1" applyAlignment="1">
      <alignment horizontal="center" vertical="center"/>
      <protection/>
    </xf>
    <xf numFmtId="4" fontId="21" fillId="16" borderId="62" xfId="55" applyNumberFormat="1" applyFont="1" applyFill="1" applyBorder="1" applyAlignment="1">
      <alignment horizontal="center" vertical="center" wrapText="1"/>
      <protection/>
    </xf>
    <xf numFmtId="4" fontId="21" fillId="16" borderId="53" xfId="55" applyNumberFormat="1" applyFont="1" applyFill="1" applyBorder="1" applyAlignment="1">
      <alignment horizontal="center" vertical="center" wrapText="1"/>
      <protection/>
    </xf>
    <xf numFmtId="4" fontId="21" fillId="16" borderId="73" xfId="55" applyNumberFormat="1" applyFont="1" applyFill="1" applyBorder="1" applyAlignment="1">
      <alignment horizontal="center" vertical="center" wrapText="1"/>
      <protection/>
    </xf>
    <xf numFmtId="4" fontId="21" fillId="16" borderId="27" xfId="55" applyNumberFormat="1" applyFont="1" applyFill="1" applyBorder="1" applyAlignment="1">
      <alignment horizontal="center" vertical="center" wrapText="1"/>
      <protection/>
    </xf>
    <xf numFmtId="4" fontId="21" fillId="16" borderId="74" xfId="55" applyNumberFormat="1" applyFont="1" applyFill="1" applyBorder="1" applyAlignment="1">
      <alignment horizontal="center" vertical="center" wrapText="1"/>
      <protection/>
    </xf>
    <xf numFmtId="3" fontId="21" fillId="16" borderId="13" xfId="55" applyNumberFormat="1" applyFont="1" applyFill="1" applyBorder="1" applyAlignment="1">
      <alignment horizontal="center" vertical="center" wrapText="1"/>
      <protection/>
    </xf>
    <xf numFmtId="3" fontId="21" fillId="16" borderId="0" xfId="55" applyNumberFormat="1" applyFont="1" applyFill="1" applyBorder="1" applyAlignment="1">
      <alignment horizontal="center" vertical="center" wrapText="1"/>
      <protection/>
    </xf>
    <xf numFmtId="3" fontId="21" fillId="16" borderId="71" xfId="55" applyNumberFormat="1" applyFont="1" applyFill="1" applyBorder="1" applyAlignment="1">
      <alignment horizontal="center" vertical="center" wrapText="1"/>
      <protection/>
    </xf>
    <xf numFmtId="178" fontId="21" fillId="24" borderId="15" xfId="55" applyNumberFormat="1" applyFont="1" applyFill="1" applyBorder="1" applyAlignment="1" applyProtection="1">
      <alignment horizontal="center" vertical="center"/>
      <protection locked="0"/>
    </xf>
    <xf numFmtId="178" fontId="21" fillId="24" borderId="27" xfId="55" applyNumberFormat="1" applyFont="1" applyFill="1" applyBorder="1" applyAlignment="1" applyProtection="1">
      <alignment horizontal="center" vertical="center"/>
      <protection locked="0"/>
    </xf>
    <xf numFmtId="178" fontId="21" fillId="24" borderId="42" xfId="55" applyNumberFormat="1" applyFont="1" applyFill="1" applyBorder="1" applyAlignment="1" applyProtection="1">
      <alignment horizontal="center" vertical="center"/>
      <protection locked="0"/>
    </xf>
    <xf numFmtId="176" fontId="21" fillId="16" borderId="18" xfId="48" applyFont="1" applyFill="1" applyBorder="1" applyAlignment="1">
      <alignment horizontal="center" vertical="center" wrapText="1"/>
    </xf>
    <xf numFmtId="3" fontId="21" fillId="16" borderId="75" xfId="55" applyNumberFormat="1" applyFont="1" applyFill="1" applyBorder="1" applyAlignment="1">
      <alignment horizontal="center" vertical="center" wrapText="1"/>
      <protection/>
    </xf>
    <xf numFmtId="3" fontId="21" fillId="16" borderId="65" xfId="55" applyNumberFormat="1" applyFont="1" applyFill="1" applyBorder="1" applyAlignment="1">
      <alignment horizontal="center" vertical="center" wrapText="1"/>
      <protection/>
    </xf>
    <xf numFmtId="4" fontId="26" fillId="0" borderId="26" xfId="0" applyNumberFormat="1" applyFont="1" applyBorder="1" applyAlignment="1">
      <alignment horizontal="left" vertical="center" wrapText="1"/>
    </xf>
    <xf numFmtId="0" fontId="26" fillId="0" borderId="0" xfId="0" applyFont="1" applyBorder="1" applyAlignment="1">
      <alignment horizontal="left" vertical="center" wrapText="1"/>
    </xf>
    <xf numFmtId="0" fontId="26" fillId="0" borderId="23" xfId="0" applyFont="1" applyBorder="1" applyAlignment="1">
      <alignment horizontal="left" vertical="center" wrapText="1"/>
    </xf>
    <xf numFmtId="3" fontId="21" fillId="0" borderId="76" xfId="0" applyNumberFormat="1" applyFont="1" applyBorder="1" applyAlignment="1">
      <alignment horizontal="center" vertical="center" wrapText="1"/>
    </xf>
    <xf numFmtId="0" fontId="21" fillId="0" borderId="77" xfId="0" applyFont="1" applyBorder="1" applyAlignment="1">
      <alignment horizontal="center" vertical="center" wrapText="1"/>
    </xf>
    <xf numFmtId="0" fontId="21" fillId="0" borderId="78" xfId="0" applyFont="1" applyBorder="1" applyAlignment="1">
      <alignment horizontal="center" vertical="center" wrapText="1"/>
    </xf>
    <xf numFmtId="176" fontId="26" fillId="0" borderId="76" xfId="48" applyFont="1" applyBorder="1" applyAlignment="1">
      <alignment horizontal="center" vertical="center" wrapText="1"/>
    </xf>
    <xf numFmtId="176" fontId="26" fillId="0" borderId="78" xfId="48" applyFont="1" applyBorder="1" applyAlignment="1">
      <alignment horizontal="center" vertical="center" wrapText="1"/>
    </xf>
    <xf numFmtId="10" fontId="21" fillId="0" borderId="79" xfId="69" applyNumberFormat="1" applyFont="1" applyFill="1" applyBorder="1" applyAlignment="1">
      <alignment horizontal="center" vertical="center" wrapText="1"/>
    </xf>
    <xf numFmtId="10" fontId="21" fillId="0" borderId="80" xfId="69" applyNumberFormat="1" applyFont="1" applyFill="1" applyBorder="1" applyAlignment="1">
      <alignment horizontal="center" vertical="center" wrapText="1"/>
    </xf>
    <xf numFmtId="0" fontId="21" fillId="28" borderId="10" xfId="0" applyFont="1" applyFill="1" applyBorder="1" applyAlignment="1">
      <alignment horizontal="center" vertical="center" wrapText="1"/>
    </xf>
    <xf numFmtId="0" fontId="21" fillId="28" borderId="11" xfId="0" applyFont="1" applyFill="1" applyBorder="1" applyAlignment="1">
      <alignment horizontal="center" vertical="center" wrapText="1"/>
    </xf>
    <xf numFmtId="0" fontId="21" fillId="28" borderId="58" xfId="0" applyFont="1" applyFill="1" applyBorder="1" applyAlignment="1">
      <alignment horizontal="center" vertical="center" wrapText="1"/>
    </xf>
    <xf numFmtId="0" fontId="21" fillId="28" borderId="41" xfId="0" applyFont="1" applyFill="1" applyBorder="1" applyAlignment="1">
      <alignment horizontal="center" vertical="center" wrapText="1"/>
    </xf>
    <xf numFmtId="0" fontId="21" fillId="0" borderId="36"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63" xfId="0" applyFont="1" applyBorder="1" applyAlignment="1">
      <alignment horizontal="center" vertical="center" wrapText="1"/>
    </xf>
    <xf numFmtId="4" fontId="26" fillId="0" borderId="66" xfId="0" applyNumberFormat="1" applyFont="1" applyBorder="1" applyAlignment="1">
      <alignment horizontal="left" vertical="center" wrapText="1"/>
    </xf>
    <xf numFmtId="0" fontId="26" fillId="0" borderId="70" xfId="0" applyFont="1" applyBorder="1" applyAlignment="1">
      <alignment horizontal="left" vertical="center" wrapText="1"/>
    </xf>
    <xf numFmtId="0" fontId="26" fillId="0" borderId="46" xfId="0" applyFont="1" applyBorder="1" applyAlignment="1">
      <alignment horizontal="left" vertical="center" wrapText="1"/>
    </xf>
    <xf numFmtId="10" fontId="21" fillId="0" borderId="28" xfId="69" applyNumberFormat="1" applyFont="1" applyFill="1" applyBorder="1" applyAlignment="1">
      <alignment horizontal="center" vertical="center" wrapText="1"/>
    </xf>
    <xf numFmtId="10" fontId="21" fillId="0" borderId="35" xfId="69" applyNumberFormat="1" applyFont="1" applyFill="1" applyBorder="1" applyAlignment="1">
      <alignment horizontal="center" vertical="center" wrapText="1"/>
    </xf>
    <xf numFmtId="176" fontId="26" fillId="0" borderId="19" xfId="48" applyFont="1" applyBorder="1" applyAlignment="1">
      <alignment horizontal="center" vertical="center" wrapText="1"/>
    </xf>
    <xf numFmtId="176" fontId="26" fillId="0" borderId="29" xfId="48" applyFont="1" applyBorder="1" applyAlignment="1">
      <alignment horizontal="center" vertical="center" wrapText="1"/>
    </xf>
    <xf numFmtId="0" fontId="21" fillId="28" borderId="56" xfId="0" applyFont="1" applyFill="1" applyBorder="1" applyAlignment="1">
      <alignment horizontal="center" vertical="center" wrapText="1"/>
    </xf>
    <xf numFmtId="0" fontId="21" fillId="28" borderId="49" xfId="0" applyFont="1" applyFill="1" applyBorder="1" applyAlignment="1">
      <alignment horizontal="center" vertical="center" wrapText="1"/>
    </xf>
    <xf numFmtId="176" fontId="26" fillId="0" borderId="81" xfId="48" applyFont="1" applyBorder="1" applyAlignment="1">
      <alignment horizontal="center" vertical="center" wrapText="1"/>
    </xf>
    <xf numFmtId="0" fontId="21" fillId="0" borderId="81" xfId="0" applyFont="1" applyBorder="1" applyAlignment="1">
      <alignment horizontal="center" vertical="center" wrapText="1"/>
    </xf>
    <xf numFmtId="10" fontId="21" fillId="0" borderId="79" xfId="0" applyNumberFormat="1" applyFont="1" applyFill="1" applyBorder="1" applyAlignment="1">
      <alignment horizontal="center" vertical="center" wrapText="1"/>
    </xf>
    <xf numFmtId="10" fontId="21" fillId="0" borderId="80" xfId="0" applyNumberFormat="1" applyFont="1" applyFill="1" applyBorder="1" applyAlignment="1">
      <alignment horizontal="center" vertical="center" wrapText="1"/>
    </xf>
    <xf numFmtId="0" fontId="21" fillId="0" borderId="51" xfId="0" applyFont="1" applyBorder="1" applyAlignment="1">
      <alignment horizontal="center" vertical="center" wrapText="1"/>
    </xf>
    <xf numFmtId="3" fontId="21" fillId="0" borderId="82" xfId="0" applyNumberFormat="1" applyFont="1" applyBorder="1" applyAlignment="1">
      <alignment horizontal="center" vertical="center" wrapText="1"/>
    </xf>
    <xf numFmtId="4" fontId="26" fillId="0" borderId="0" xfId="0" applyNumberFormat="1" applyFont="1" applyBorder="1" applyAlignment="1">
      <alignment horizontal="left" vertical="center" wrapText="1"/>
    </xf>
    <xf numFmtId="10" fontId="21" fillId="28" borderId="16" xfId="0" applyNumberFormat="1" applyFont="1" applyFill="1" applyBorder="1" applyAlignment="1">
      <alignment horizontal="center" vertical="center" wrapText="1"/>
    </xf>
    <xf numFmtId="10" fontId="21" fillId="28" borderId="80" xfId="0" applyNumberFormat="1" applyFont="1" applyFill="1" applyBorder="1" applyAlignment="1">
      <alignment horizontal="center" vertical="center" wrapText="1"/>
    </xf>
    <xf numFmtId="10" fontId="21" fillId="28" borderId="79" xfId="0" applyNumberFormat="1" applyFont="1" applyFill="1" applyBorder="1" applyAlignment="1">
      <alignment horizontal="center" vertical="center" wrapText="1"/>
    </xf>
    <xf numFmtId="0" fontId="26" fillId="28" borderId="0" xfId="0" applyFont="1" applyFill="1" applyBorder="1" applyAlignment="1">
      <alignment horizontal="center" vertical="center" wrapText="1"/>
    </xf>
    <xf numFmtId="0" fontId="26" fillId="28" borderId="83" xfId="0" applyFont="1" applyFill="1" applyBorder="1" applyAlignment="1">
      <alignment horizontal="left" wrapText="1"/>
    </xf>
    <xf numFmtId="0" fontId="26" fillId="28" borderId="84" xfId="0" applyFont="1" applyFill="1" applyBorder="1" applyAlignment="1">
      <alignment horizontal="left" wrapText="1"/>
    </xf>
    <xf numFmtId="0" fontId="21" fillId="28" borderId="13" xfId="0" applyFont="1" applyFill="1" applyBorder="1" applyAlignment="1">
      <alignment horizontal="center" wrapText="1"/>
    </xf>
    <xf numFmtId="0" fontId="21" fillId="28" borderId="0" xfId="0" applyFont="1" applyFill="1" applyBorder="1" applyAlignment="1">
      <alignment horizontal="center" wrapText="1"/>
    </xf>
    <xf numFmtId="4" fontId="26" fillId="28" borderId="49" xfId="0" applyNumberFormat="1" applyFont="1" applyFill="1" applyBorder="1" applyAlignment="1">
      <alignment horizontal="left" wrapText="1"/>
    </xf>
    <xf numFmtId="0" fontId="26" fillId="28" borderId="49" xfId="0" applyFont="1" applyFill="1" applyBorder="1" applyAlignment="1">
      <alignment horizontal="left" wrapText="1"/>
    </xf>
    <xf numFmtId="0" fontId="26" fillId="28" borderId="40" xfId="0" applyFont="1" applyFill="1" applyBorder="1" applyAlignment="1">
      <alignment horizontal="left" wrapText="1"/>
    </xf>
    <xf numFmtId="0" fontId="26" fillId="28" borderId="21" xfId="0" applyFont="1" applyFill="1" applyBorder="1" applyAlignment="1">
      <alignment horizontal="left" wrapText="1"/>
    </xf>
    <xf numFmtId="0" fontId="26" fillId="28" borderId="25" xfId="0" applyFont="1" applyFill="1" applyBorder="1" applyAlignment="1">
      <alignment horizontal="left" wrapText="1"/>
    </xf>
    <xf numFmtId="177" fontId="26" fillId="28" borderId="85" xfId="0" applyNumberFormat="1" applyFont="1" applyFill="1" applyBorder="1" applyAlignment="1">
      <alignment horizontal="left" wrapText="1"/>
    </xf>
    <xf numFmtId="177" fontId="26" fillId="28" borderId="62" xfId="0" applyNumberFormat="1" applyFont="1" applyFill="1" applyBorder="1" applyAlignment="1">
      <alignment horizontal="left" wrapText="1"/>
    </xf>
    <xf numFmtId="177" fontId="26" fillId="28" borderId="53" xfId="0" applyNumberFormat="1" applyFont="1" applyFill="1" applyBorder="1" applyAlignment="1">
      <alignment horizontal="left" wrapText="1"/>
    </xf>
    <xf numFmtId="0" fontId="26" fillId="28" borderId="66" xfId="0" applyFont="1" applyFill="1" applyBorder="1" applyAlignment="1">
      <alignment horizontal="center" vertical="center" wrapText="1"/>
    </xf>
    <xf numFmtId="0" fontId="26" fillId="28" borderId="26" xfId="0" applyFont="1" applyFill="1" applyBorder="1" applyAlignment="1">
      <alignment horizontal="center" vertical="center" wrapText="1"/>
    </xf>
    <xf numFmtId="0" fontId="26" fillId="28" borderId="79" xfId="0" applyFont="1" applyFill="1" applyBorder="1" applyAlignment="1">
      <alignment horizontal="center" vertical="center" wrapText="1"/>
    </xf>
    <xf numFmtId="0" fontId="26" fillId="28" borderId="73" xfId="0" applyFont="1" applyFill="1" applyBorder="1" applyAlignment="1">
      <alignment horizontal="center" vertical="center" wrapText="1"/>
    </xf>
    <xf numFmtId="0" fontId="26" fillId="28" borderId="27" xfId="0" applyFont="1" applyFill="1" applyBorder="1" applyAlignment="1">
      <alignment horizontal="center" vertical="center" wrapText="1"/>
    </xf>
    <xf numFmtId="0" fontId="26" fillId="28" borderId="42" xfId="0" applyFont="1" applyFill="1" applyBorder="1" applyAlignment="1">
      <alignment horizontal="center" vertical="center" wrapText="1"/>
    </xf>
  </cellXfs>
  <cellStyles count="8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xfId="44"/>
    <cellStyle name="Hyperlink" xfId="45"/>
    <cellStyle name="Followed Hyperlink" xfId="46"/>
    <cellStyle name="Incorreto" xfId="47"/>
    <cellStyle name="Currency" xfId="48"/>
    <cellStyle name="Currency [0]" xfId="49"/>
    <cellStyle name="Moeda 2 2 2" xfId="50"/>
    <cellStyle name="Moeda 3" xfId="51"/>
    <cellStyle name="Moeda 4 7" xfId="52"/>
    <cellStyle name="Neutra" xfId="53"/>
    <cellStyle name="Normal 10 2" xfId="54"/>
    <cellStyle name="Normal 2" xfId="55"/>
    <cellStyle name="Normal 2 2" xfId="56"/>
    <cellStyle name="Normal 2 2 3" xfId="57"/>
    <cellStyle name="Normal 2 3" xfId="58"/>
    <cellStyle name="Normal 26 2" xfId="59"/>
    <cellStyle name="Normal 3" xfId="60"/>
    <cellStyle name="Normal 4" xfId="61"/>
    <cellStyle name="Normal 46" xfId="62"/>
    <cellStyle name="Normal 5" xfId="63"/>
    <cellStyle name="Normal 6" xfId="64"/>
    <cellStyle name="Normal 7" xfId="65"/>
    <cellStyle name="Normal_Pesquisa no referencial 10 de maio de 2013" xfId="66"/>
    <cellStyle name="Normal_REFERÊNCIA DE PREÇO _EM" xfId="67"/>
    <cellStyle name="Nota" xfId="68"/>
    <cellStyle name="Percent" xfId="69"/>
    <cellStyle name="Porcentagem 2" xfId="70"/>
    <cellStyle name="Saída" xfId="71"/>
    <cellStyle name="Comma [0]" xfId="72"/>
    <cellStyle name="Separador de milhares 10 4" xfId="73"/>
    <cellStyle name="Separador de milhares 2" xfId="74"/>
    <cellStyle name="Separador de milhares 2 2 2 5" xfId="75"/>
    <cellStyle name="Separador de milhares 2 9" xfId="76"/>
    <cellStyle name="Separador de milhares 3 2" xfId="77"/>
    <cellStyle name="Separador de milhares 3 2 3" xfId="78"/>
    <cellStyle name="Texto de Aviso" xfId="79"/>
    <cellStyle name="Texto Explicativo" xfId="80"/>
    <cellStyle name="Título" xfId="81"/>
    <cellStyle name="Título 1" xfId="82"/>
    <cellStyle name="Título 1 1" xfId="83"/>
    <cellStyle name="Título 1 1 1" xfId="84"/>
    <cellStyle name="Título 2" xfId="85"/>
    <cellStyle name="Título 3" xfId="86"/>
    <cellStyle name="Título 4" xfId="87"/>
    <cellStyle name="Total" xfId="88"/>
    <cellStyle name="Comma" xfId="89"/>
    <cellStyle name="Vírgula 16" xfId="90"/>
    <cellStyle name="Vírgula 2" xfId="91"/>
    <cellStyle name="Vírgula 2 2" xfId="92"/>
    <cellStyle name="Vírgula 2 3" xfId="93"/>
    <cellStyle name="Vírgula 3" xfId="94"/>
  </cellStyles>
  <dxfs count="2">
    <dxf>
      <border>
        <left style="thin">
          <color rgb="FF000000"/>
        </left>
        <right style="thin">
          <color rgb="FF000000"/>
        </right>
        <top style="thin">
          <color rgb="FF000000"/>
        </top>
        <bottom style="thin">
          <color rgb="FF000000"/>
        </bottom>
      </border>
    </dxf>
    <dxf>
      <font>
        <b/>
        <i val="0"/>
      </font>
      <fill>
        <patternFill>
          <bgColor rgb="FFC0C0C0"/>
        </patternFill>
      </fill>
      <border>
        <left style="thin">
          <color rgb="FF000000"/>
        </left>
        <right style="thin">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104775</xdr:rowOff>
    </xdr:from>
    <xdr:to>
      <xdr:col>1</xdr:col>
      <xdr:colOff>9525</xdr:colOff>
      <xdr:row>4</xdr:row>
      <xdr:rowOff>180975</xdr:rowOff>
    </xdr:to>
    <xdr:pic>
      <xdr:nvPicPr>
        <xdr:cNvPr id="1" name="Picture 1"/>
        <xdr:cNvPicPr preferRelativeResize="1">
          <a:picLocks noChangeAspect="1"/>
        </xdr:cNvPicPr>
      </xdr:nvPicPr>
      <xdr:blipFill>
        <a:blip r:embed="rId1"/>
        <a:stretch>
          <a:fillRect/>
        </a:stretch>
      </xdr:blipFill>
      <xdr:spPr>
        <a:xfrm>
          <a:off x="114300" y="104775"/>
          <a:ext cx="504825" cy="952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1295400</xdr:colOff>
      <xdr:row>7</xdr:row>
      <xdr:rowOff>0</xdr:rowOff>
    </xdr:from>
    <xdr:to>
      <xdr:col>4</xdr:col>
      <xdr:colOff>28575</xdr:colOff>
      <xdr:row>7</xdr:row>
      <xdr:rowOff>0</xdr:rowOff>
    </xdr:to>
    <xdr:sp>
      <xdr:nvSpPr>
        <xdr:cNvPr id="1" name="Text Box 3"/>
        <xdr:cNvSpPr txBox="1">
          <a:spLocks noChangeArrowheads="1"/>
        </xdr:cNvSpPr>
      </xdr:nvSpPr>
      <xdr:spPr>
        <a:xfrm>
          <a:off x="4343400" y="1752600"/>
          <a:ext cx="2314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2" name="Text Box 4"/>
        <xdr:cNvSpPr txBox="1">
          <a:spLocks noChangeArrowheads="1"/>
        </xdr:cNvSpPr>
      </xdr:nvSpPr>
      <xdr:spPr>
        <a:xfrm>
          <a:off x="4343400" y="1752600"/>
          <a:ext cx="2314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3" name="Text Box 6"/>
        <xdr:cNvSpPr txBox="1">
          <a:spLocks noChangeArrowheads="1"/>
        </xdr:cNvSpPr>
      </xdr:nvSpPr>
      <xdr:spPr>
        <a:xfrm>
          <a:off x="4343400" y="1752600"/>
          <a:ext cx="2314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4" name="Text Box 7"/>
        <xdr:cNvSpPr txBox="1">
          <a:spLocks noChangeArrowheads="1"/>
        </xdr:cNvSpPr>
      </xdr:nvSpPr>
      <xdr:spPr>
        <a:xfrm>
          <a:off x="4343400" y="1752600"/>
          <a:ext cx="2314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5" name="Text Box 3"/>
        <xdr:cNvSpPr txBox="1">
          <a:spLocks noChangeArrowheads="1"/>
        </xdr:cNvSpPr>
      </xdr:nvSpPr>
      <xdr:spPr>
        <a:xfrm>
          <a:off x="4343400" y="1752600"/>
          <a:ext cx="2314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6" name="Text Box 4"/>
        <xdr:cNvSpPr txBox="1">
          <a:spLocks noChangeArrowheads="1"/>
        </xdr:cNvSpPr>
      </xdr:nvSpPr>
      <xdr:spPr>
        <a:xfrm>
          <a:off x="4343400" y="1752600"/>
          <a:ext cx="2314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7" name="Text Box 6"/>
        <xdr:cNvSpPr txBox="1">
          <a:spLocks noChangeArrowheads="1"/>
        </xdr:cNvSpPr>
      </xdr:nvSpPr>
      <xdr:spPr>
        <a:xfrm>
          <a:off x="4343400" y="1752600"/>
          <a:ext cx="2314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8" name="Text Box 7"/>
        <xdr:cNvSpPr txBox="1">
          <a:spLocks noChangeArrowheads="1"/>
        </xdr:cNvSpPr>
      </xdr:nvSpPr>
      <xdr:spPr>
        <a:xfrm>
          <a:off x="4343400" y="1752600"/>
          <a:ext cx="2314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9" name="Text Box 3"/>
        <xdr:cNvSpPr txBox="1">
          <a:spLocks noChangeArrowheads="1"/>
        </xdr:cNvSpPr>
      </xdr:nvSpPr>
      <xdr:spPr>
        <a:xfrm>
          <a:off x="4343400" y="1752600"/>
          <a:ext cx="2314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0" name="Text Box 4"/>
        <xdr:cNvSpPr txBox="1">
          <a:spLocks noChangeArrowheads="1"/>
        </xdr:cNvSpPr>
      </xdr:nvSpPr>
      <xdr:spPr>
        <a:xfrm>
          <a:off x="4343400" y="1752600"/>
          <a:ext cx="2314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1" name="Text Box 6"/>
        <xdr:cNvSpPr txBox="1">
          <a:spLocks noChangeArrowheads="1"/>
        </xdr:cNvSpPr>
      </xdr:nvSpPr>
      <xdr:spPr>
        <a:xfrm>
          <a:off x="4343400" y="1752600"/>
          <a:ext cx="2314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2" name="Text Box 7"/>
        <xdr:cNvSpPr txBox="1">
          <a:spLocks noChangeArrowheads="1"/>
        </xdr:cNvSpPr>
      </xdr:nvSpPr>
      <xdr:spPr>
        <a:xfrm>
          <a:off x="4343400" y="1752600"/>
          <a:ext cx="2314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3" name="Text Box 3"/>
        <xdr:cNvSpPr txBox="1">
          <a:spLocks noChangeArrowheads="1"/>
        </xdr:cNvSpPr>
      </xdr:nvSpPr>
      <xdr:spPr>
        <a:xfrm>
          <a:off x="4343400" y="1752600"/>
          <a:ext cx="2314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4" name="Text Box 4"/>
        <xdr:cNvSpPr txBox="1">
          <a:spLocks noChangeArrowheads="1"/>
        </xdr:cNvSpPr>
      </xdr:nvSpPr>
      <xdr:spPr>
        <a:xfrm>
          <a:off x="4343400" y="1752600"/>
          <a:ext cx="2314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5" name="Text Box 6"/>
        <xdr:cNvSpPr txBox="1">
          <a:spLocks noChangeArrowheads="1"/>
        </xdr:cNvSpPr>
      </xdr:nvSpPr>
      <xdr:spPr>
        <a:xfrm>
          <a:off x="4343400" y="1752600"/>
          <a:ext cx="2314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6" name="Text Box 7"/>
        <xdr:cNvSpPr txBox="1">
          <a:spLocks noChangeArrowheads="1"/>
        </xdr:cNvSpPr>
      </xdr:nvSpPr>
      <xdr:spPr>
        <a:xfrm>
          <a:off x="4343400" y="1752600"/>
          <a:ext cx="2314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editAs="oneCell">
    <xdr:from>
      <xdr:col>0</xdr:col>
      <xdr:colOff>209550</xdr:colOff>
      <xdr:row>0</xdr:row>
      <xdr:rowOff>95250</xdr:rowOff>
    </xdr:from>
    <xdr:to>
      <xdr:col>0</xdr:col>
      <xdr:colOff>800100</xdr:colOff>
      <xdr:row>5</xdr:row>
      <xdr:rowOff>95250</xdr:rowOff>
    </xdr:to>
    <xdr:pic>
      <xdr:nvPicPr>
        <xdr:cNvPr id="17" name="Picture 1" descr="logufop"/>
        <xdr:cNvPicPr preferRelativeResize="1">
          <a:picLocks noChangeAspect="1"/>
        </xdr:cNvPicPr>
      </xdr:nvPicPr>
      <xdr:blipFill>
        <a:blip r:embed="rId1"/>
        <a:stretch>
          <a:fillRect/>
        </a:stretch>
      </xdr:blipFill>
      <xdr:spPr>
        <a:xfrm>
          <a:off x="209550" y="95250"/>
          <a:ext cx="590550" cy="1143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1295400</xdr:colOff>
      <xdr:row>7</xdr:row>
      <xdr:rowOff>0</xdr:rowOff>
    </xdr:from>
    <xdr:to>
      <xdr:col>4</xdr:col>
      <xdr:colOff>19050</xdr:colOff>
      <xdr:row>7</xdr:row>
      <xdr:rowOff>0</xdr:rowOff>
    </xdr:to>
    <xdr:sp>
      <xdr:nvSpPr>
        <xdr:cNvPr id="1" name="Text Box 3"/>
        <xdr:cNvSpPr txBox="1">
          <a:spLocks noChangeArrowheads="1"/>
        </xdr:cNvSpPr>
      </xdr:nvSpPr>
      <xdr:spPr>
        <a:xfrm>
          <a:off x="4238625" y="1752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2" name="Text Box 4"/>
        <xdr:cNvSpPr txBox="1">
          <a:spLocks noChangeArrowheads="1"/>
        </xdr:cNvSpPr>
      </xdr:nvSpPr>
      <xdr:spPr>
        <a:xfrm>
          <a:off x="4238625" y="1752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3" name="Text Box 6"/>
        <xdr:cNvSpPr txBox="1">
          <a:spLocks noChangeArrowheads="1"/>
        </xdr:cNvSpPr>
      </xdr:nvSpPr>
      <xdr:spPr>
        <a:xfrm>
          <a:off x="4238625" y="1752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4" name="Text Box 7"/>
        <xdr:cNvSpPr txBox="1">
          <a:spLocks noChangeArrowheads="1"/>
        </xdr:cNvSpPr>
      </xdr:nvSpPr>
      <xdr:spPr>
        <a:xfrm>
          <a:off x="4238625" y="1752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5" name="Text Box 3"/>
        <xdr:cNvSpPr txBox="1">
          <a:spLocks noChangeArrowheads="1"/>
        </xdr:cNvSpPr>
      </xdr:nvSpPr>
      <xdr:spPr>
        <a:xfrm>
          <a:off x="4238625" y="1752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6" name="Text Box 4"/>
        <xdr:cNvSpPr txBox="1">
          <a:spLocks noChangeArrowheads="1"/>
        </xdr:cNvSpPr>
      </xdr:nvSpPr>
      <xdr:spPr>
        <a:xfrm>
          <a:off x="4238625" y="1752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7" name="Text Box 6"/>
        <xdr:cNvSpPr txBox="1">
          <a:spLocks noChangeArrowheads="1"/>
        </xdr:cNvSpPr>
      </xdr:nvSpPr>
      <xdr:spPr>
        <a:xfrm>
          <a:off x="4238625" y="1752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8" name="Text Box 7"/>
        <xdr:cNvSpPr txBox="1">
          <a:spLocks noChangeArrowheads="1"/>
        </xdr:cNvSpPr>
      </xdr:nvSpPr>
      <xdr:spPr>
        <a:xfrm>
          <a:off x="4238625" y="1752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9" name="Text Box 3"/>
        <xdr:cNvSpPr txBox="1">
          <a:spLocks noChangeArrowheads="1"/>
        </xdr:cNvSpPr>
      </xdr:nvSpPr>
      <xdr:spPr>
        <a:xfrm>
          <a:off x="4238625" y="1752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10" name="Text Box 4"/>
        <xdr:cNvSpPr txBox="1">
          <a:spLocks noChangeArrowheads="1"/>
        </xdr:cNvSpPr>
      </xdr:nvSpPr>
      <xdr:spPr>
        <a:xfrm>
          <a:off x="4238625" y="1752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11" name="Text Box 6"/>
        <xdr:cNvSpPr txBox="1">
          <a:spLocks noChangeArrowheads="1"/>
        </xdr:cNvSpPr>
      </xdr:nvSpPr>
      <xdr:spPr>
        <a:xfrm>
          <a:off x="4238625" y="1752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12" name="Text Box 7"/>
        <xdr:cNvSpPr txBox="1">
          <a:spLocks noChangeArrowheads="1"/>
        </xdr:cNvSpPr>
      </xdr:nvSpPr>
      <xdr:spPr>
        <a:xfrm>
          <a:off x="4238625" y="1752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13" name="Text Box 3"/>
        <xdr:cNvSpPr txBox="1">
          <a:spLocks noChangeArrowheads="1"/>
        </xdr:cNvSpPr>
      </xdr:nvSpPr>
      <xdr:spPr>
        <a:xfrm>
          <a:off x="4238625" y="1752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14" name="Text Box 4"/>
        <xdr:cNvSpPr txBox="1">
          <a:spLocks noChangeArrowheads="1"/>
        </xdr:cNvSpPr>
      </xdr:nvSpPr>
      <xdr:spPr>
        <a:xfrm>
          <a:off x="4238625" y="1752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15" name="Text Box 6"/>
        <xdr:cNvSpPr txBox="1">
          <a:spLocks noChangeArrowheads="1"/>
        </xdr:cNvSpPr>
      </xdr:nvSpPr>
      <xdr:spPr>
        <a:xfrm>
          <a:off x="4238625" y="1752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16" name="Text Box 7"/>
        <xdr:cNvSpPr txBox="1">
          <a:spLocks noChangeArrowheads="1"/>
        </xdr:cNvSpPr>
      </xdr:nvSpPr>
      <xdr:spPr>
        <a:xfrm>
          <a:off x="4238625" y="1752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editAs="oneCell">
    <xdr:from>
      <xdr:col>0</xdr:col>
      <xdr:colOff>209550</xdr:colOff>
      <xdr:row>0</xdr:row>
      <xdr:rowOff>95250</xdr:rowOff>
    </xdr:from>
    <xdr:to>
      <xdr:col>0</xdr:col>
      <xdr:colOff>838200</xdr:colOff>
      <xdr:row>5</xdr:row>
      <xdr:rowOff>142875</xdr:rowOff>
    </xdr:to>
    <xdr:pic>
      <xdr:nvPicPr>
        <xdr:cNvPr id="17" name="Picture 1" descr="logufop"/>
        <xdr:cNvPicPr preferRelativeResize="1">
          <a:picLocks noChangeAspect="1"/>
        </xdr:cNvPicPr>
      </xdr:nvPicPr>
      <xdr:blipFill>
        <a:blip r:embed="rId1"/>
        <a:stretch>
          <a:fillRect/>
        </a:stretch>
      </xdr:blipFill>
      <xdr:spPr>
        <a:xfrm>
          <a:off x="209550" y="95250"/>
          <a:ext cx="628650" cy="1190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76200</xdr:rowOff>
    </xdr:from>
    <xdr:to>
      <xdr:col>0</xdr:col>
      <xdr:colOff>695325</xdr:colOff>
      <xdr:row>4</xdr:row>
      <xdr:rowOff>161925</xdr:rowOff>
    </xdr:to>
    <xdr:pic>
      <xdr:nvPicPr>
        <xdr:cNvPr id="1" name="Picture 1" descr="logufop"/>
        <xdr:cNvPicPr preferRelativeResize="1">
          <a:picLocks noChangeAspect="1"/>
        </xdr:cNvPicPr>
      </xdr:nvPicPr>
      <xdr:blipFill>
        <a:blip r:embed="rId1"/>
        <a:stretch>
          <a:fillRect/>
        </a:stretch>
      </xdr:blipFill>
      <xdr:spPr>
        <a:xfrm>
          <a:off x="219075" y="76200"/>
          <a:ext cx="476250" cy="1000125"/>
        </a:xfrm>
        <a:prstGeom prst="rect">
          <a:avLst/>
        </a:prstGeom>
        <a:noFill/>
        <a:ln w="9525" cmpd="sng">
          <a:noFill/>
        </a:ln>
      </xdr:spPr>
    </xdr:pic>
    <xdr:clientData/>
  </xdr:twoCellAnchor>
  <xdr:twoCellAnchor>
    <xdr:from>
      <xdr:col>2</xdr:col>
      <xdr:colOff>1019175</xdr:colOff>
      <xdr:row>6</xdr:row>
      <xdr:rowOff>0</xdr:rowOff>
    </xdr:from>
    <xdr:to>
      <xdr:col>3</xdr:col>
      <xdr:colOff>38100</xdr:colOff>
      <xdr:row>6</xdr:row>
      <xdr:rowOff>0</xdr:rowOff>
    </xdr:to>
    <xdr:sp>
      <xdr:nvSpPr>
        <xdr:cNvPr id="2" name="Text Box 3"/>
        <xdr:cNvSpPr txBox="1">
          <a:spLocks noChangeArrowheads="1"/>
        </xdr:cNvSpPr>
      </xdr:nvSpPr>
      <xdr:spPr>
        <a:xfrm>
          <a:off x="3381375" y="1371600"/>
          <a:ext cx="381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2</xdr:col>
      <xdr:colOff>1019175</xdr:colOff>
      <xdr:row>6</xdr:row>
      <xdr:rowOff>0</xdr:rowOff>
    </xdr:from>
    <xdr:to>
      <xdr:col>3</xdr:col>
      <xdr:colOff>38100</xdr:colOff>
      <xdr:row>6</xdr:row>
      <xdr:rowOff>0</xdr:rowOff>
    </xdr:to>
    <xdr:sp>
      <xdr:nvSpPr>
        <xdr:cNvPr id="3" name="Text Box 4"/>
        <xdr:cNvSpPr txBox="1">
          <a:spLocks noChangeArrowheads="1"/>
        </xdr:cNvSpPr>
      </xdr:nvSpPr>
      <xdr:spPr>
        <a:xfrm>
          <a:off x="3381375" y="1371600"/>
          <a:ext cx="381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2</xdr:col>
      <xdr:colOff>1019175</xdr:colOff>
      <xdr:row>6</xdr:row>
      <xdr:rowOff>0</xdr:rowOff>
    </xdr:from>
    <xdr:to>
      <xdr:col>3</xdr:col>
      <xdr:colOff>38100</xdr:colOff>
      <xdr:row>6</xdr:row>
      <xdr:rowOff>0</xdr:rowOff>
    </xdr:to>
    <xdr:sp>
      <xdr:nvSpPr>
        <xdr:cNvPr id="4" name="Text Box 6"/>
        <xdr:cNvSpPr txBox="1">
          <a:spLocks noChangeArrowheads="1"/>
        </xdr:cNvSpPr>
      </xdr:nvSpPr>
      <xdr:spPr>
        <a:xfrm>
          <a:off x="3381375" y="1371600"/>
          <a:ext cx="381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2</xdr:col>
      <xdr:colOff>1019175</xdr:colOff>
      <xdr:row>6</xdr:row>
      <xdr:rowOff>0</xdr:rowOff>
    </xdr:from>
    <xdr:to>
      <xdr:col>3</xdr:col>
      <xdr:colOff>38100</xdr:colOff>
      <xdr:row>6</xdr:row>
      <xdr:rowOff>0</xdr:rowOff>
    </xdr:to>
    <xdr:sp>
      <xdr:nvSpPr>
        <xdr:cNvPr id="5" name="Text Box 7"/>
        <xdr:cNvSpPr txBox="1">
          <a:spLocks noChangeArrowheads="1"/>
        </xdr:cNvSpPr>
      </xdr:nvSpPr>
      <xdr:spPr>
        <a:xfrm>
          <a:off x="3381375" y="1371600"/>
          <a:ext cx="381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6" name="Text Box 3"/>
        <xdr:cNvSpPr txBox="1">
          <a:spLocks noChangeArrowheads="1"/>
        </xdr:cNvSpPr>
      </xdr:nvSpPr>
      <xdr:spPr>
        <a:xfrm>
          <a:off x="4676775" y="1752600"/>
          <a:ext cx="27717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7" name="Text Box 4"/>
        <xdr:cNvSpPr txBox="1">
          <a:spLocks noChangeArrowheads="1"/>
        </xdr:cNvSpPr>
      </xdr:nvSpPr>
      <xdr:spPr>
        <a:xfrm>
          <a:off x="4676775" y="1752600"/>
          <a:ext cx="27717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8" name="Text Box 6"/>
        <xdr:cNvSpPr txBox="1">
          <a:spLocks noChangeArrowheads="1"/>
        </xdr:cNvSpPr>
      </xdr:nvSpPr>
      <xdr:spPr>
        <a:xfrm>
          <a:off x="4676775" y="1752600"/>
          <a:ext cx="27717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9" name="Text Box 7"/>
        <xdr:cNvSpPr txBox="1">
          <a:spLocks noChangeArrowheads="1"/>
        </xdr:cNvSpPr>
      </xdr:nvSpPr>
      <xdr:spPr>
        <a:xfrm>
          <a:off x="4676775" y="1752600"/>
          <a:ext cx="27717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0" name="Text Box 3"/>
        <xdr:cNvSpPr txBox="1">
          <a:spLocks noChangeArrowheads="1"/>
        </xdr:cNvSpPr>
      </xdr:nvSpPr>
      <xdr:spPr>
        <a:xfrm>
          <a:off x="4676775" y="1752600"/>
          <a:ext cx="27717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1" name="Text Box 4"/>
        <xdr:cNvSpPr txBox="1">
          <a:spLocks noChangeArrowheads="1"/>
        </xdr:cNvSpPr>
      </xdr:nvSpPr>
      <xdr:spPr>
        <a:xfrm>
          <a:off x="4676775" y="1752600"/>
          <a:ext cx="27717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2" name="Text Box 6"/>
        <xdr:cNvSpPr txBox="1">
          <a:spLocks noChangeArrowheads="1"/>
        </xdr:cNvSpPr>
      </xdr:nvSpPr>
      <xdr:spPr>
        <a:xfrm>
          <a:off x="4676775" y="1752600"/>
          <a:ext cx="27717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3" name="Text Box 7"/>
        <xdr:cNvSpPr txBox="1">
          <a:spLocks noChangeArrowheads="1"/>
        </xdr:cNvSpPr>
      </xdr:nvSpPr>
      <xdr:spPr>
        <a:xfrm>
          <a:off x="4676775" y="1752600"/>
          <a:ext cx="27717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76200</xdr:rowOff>
    </xdr:from>
    <xdr:to>
      <xdr:col>0</xdr:col>
      <xdr:colOff>895350</xdr:colOff>
      <xdr:row>5</xdr:row>
      <xdr:rowOff>152400</xdr:rowOff>
    </xdr:to>
    <xdr:pic>
      <xdr:nvPicPr>
        <xdr:cNvPr id="1" name="Picture 1" descr="logufop"/>
        <xdr:cNvPicPr preferRelativeResize="1">
          <a:picLocks noChangeAspect="1"/>
        </xdr:cNvPicPr>
      </xdr:nvPicPr>
      <xdr:blipFill>
        <a:blip r:embed="rId1"/>
        <a:stretch>
          <a:fillRect/>
        </a:stretch>
      </xdr:blipFill>
      <xdr:spPr>
        <a:xfrm>
          <a:off x="219075" y="76200"/>
          <a:ext cx="676275" cy="1219200"/>
        </a:xfrm>
        <a:prstGeom prst="rect">
          <a:avLst/>
        </a:prstGeom>
        <a:noFill/>
        <a:ln w="9525" cmpd="sng">
          <a:noFill/>
        </a:ln>
      </xdr:spPr>
    </xdr:pic>
    <xdr:clientData/>
  </xdr:twoCellAnchor>
  <xdr:twoCellAnchor>
    <xdr:from>
      <xdr:col>3</xdr:col>
      <xdr:colOff>0</xdr:colOff>
      <xdr:row>6</xdr:row>
      <xdr:rowOff>0</xdr:rowOff>
    </xdr:from>
    <xdr:to>
      <xdr:col>3</xdr:col>
      <xdr:colOff>38100</xdr:colOff>
      <xdr:row>6</xdr:row>
      <xdr:rowOff>0</xdr:rowOff>
    </xdr:to>
    <xdr:sp>
      <xdr:nvSpPr>
        <xdr:cNvPr id="2" name="Text Box 3"/>
        <xdr:cNvSpPr txBox="1">
          <a:spLocks noChangeArrowheads="1"/>
        </xdr:cNvSpPr>
      </xdr:nvSpPr>
      <xdr:spPr>
        <a:xfrm>
          <a:off x="3000375" y="1371600"/>
          <a:ext cx="381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0</xdr:colOff>
      <xdr:row>6</xdr:row>
      <xdr:rowOff>0</xdr:rowOff>
    </xdr:from>
    <xdr:to>
      <xdr:col>3</xdr:col>
      <xdr:colOff>38100</xdr:colOff>
      <xdr:row>6</xdr:row>
      <xdr:rowOff>0</xdr:rowOff>
    </xdr:to>
    <xdr:sp>
      <xdr:nvSpPr>
        <xdr:cNvPr id="3" name="Text Box 4"/>
        <xdr:cNvSpPr txBox="1">
          <a:spLocks noChangeArrowheads="1"/>
        </xdr:cNvSpPr>
      </xdr:nvSpPr>
      <xdr:spPr>
        <a:xfrm>
          <a:off x="3000375" y="1371600"/>
          <a:ext cx="381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0</xdr:colOff>
      <xdr:row>6</xdr:row>
      <xdr:rowOff>0</xdr:rowOff>
    </xdr:from>
    <xdr:to>
      <xdr:col>3</xdr:col>
      <xdr:colOff>38100</xdr:colOff>
      <xdr:row>6</xdr:row>
      <xdr:rowOff>0</xdr:rowOff>
    </xdr:to>
    <xdr:sp>
      <xdr:nvSpPr>
        <xdr:cNvPr id="4" name="Text Box 6"/>
        <xdr:cNvSpPr txBox="1">
          <a:spLocks noChangeArrowheads="1"/>
        </xdr:cNvSpPr>
      </xdr:nvSpPr>
      <xdr:spPr>
        <a:xfrm>
          <a:off x="3000375" y="1371600"/>
          <a:ext cx="381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0</xdr:colOff>
      <xdr:row>6</xdr:row>
      <xdr:rowOff>0</xdr:rowOff>
    </xdr:from>
    <xdr:to>
      <xdr:col>3</xdr:col>
      <xdr:colOff>38100</xdr:colOff>
      <xdr:row>6</xdr:row>
      <xdr:rowOff>0</xdr:rowOff>
    </xdr:to>
    <xdr:sp>
      <xdr:nvSpPr>
        <xdr:cNvPr id="5" name="Text Box 7"/>
        <xdr:cNvSpPr txBox="1">
          <a:spLocks noChangeArrowheads="1"/>
        </xdr:cNvSpPr>
      </xdr:nvSpPr>
      <xdr:spPr>
        <a:xfrm>
          <a:off x="3000375" y="1371600"/>
          <a:ext cx="381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6" name="Text Box 3"/>
        <xdr:cNvSpPr txBox="1">
          <a:spLocks noChangeArrowheads="1"/>
        </xdr:cNvSpPr>
      </xdr:nvSpPr>
      <xdr:spPr>
        <a:xfrm>
          <a:off x="4295775" y="1752600"/>
          <a:ext cx="32194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7" name="Text Box 4"/>
        <xdr:cNvSpPr txBox="1">
          <a:spLocks noChangeArrowheads="1"/>
        </xdr:cNvSpPr>
      </xdr:nvSpPr>
      <xdr:spPr>
        <a:xfrm>
          <a:off x="4295775" y="1752600"/>
          <a:ext cx="32194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8" name="Text Box 6"/>
        <xdr:cNvSpPr txBox="1">
          <a:spLocks noChangeArrowheads="1"/>
        </xdr:cNvSpPr>
      </xdr:nvSpPr>
      <xdr:spPr>
        <a:xfrm>
          <a:off x="4295775" y="1752600"/>
          <a:ext cx="32194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9" name="Text Box 7"/>
        <xdr:cNvSpPr txBox="1">
          <a:spLocks noChangeArrowheads="1"/>
        </xdr:cNvSpPr>
      </xdr:nvSpPr>
      <xdr:spPr>
        <a:xfrm>
          <a:off x="4295775" y="1752600"/>
          <a:ext cx="32194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0" name="Text Box 3"/>
        <xdr:cNvSpPr txBox="1">
          <a:spLocks noChangeArrowheads="1"/>
        </xdr:cNvSpPr>
      </xdr:nvSpPr>
      <xdr:spPr>
        <a:xfrm>
          <a:off x="4295775" y="1752600"/>
          <a:ext cx="32194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1" name="Text Box 4"/>
        <xdr:cNvSpPr txBox="1">
          <a:spLocks noChangeArrowheads="1"/>
        </xdr:cNvSpPr>
      </xdr:nvSpPr>
      <xdr:spPr>
        <a:xfrm>
          <a:off x="4295775" y="1752600"/>
          <a:ext cx="32194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2" name="Text Box 6"/>
        <xdr:cNvSpPr txBox="1">
          <a:spLocks noChangeArrowheads="1"/>
        </xdr:cNvSpPr>
      </xdr:nvSpPr>
      <xdr:spPr>
        <a:xfrm>
          <a:off x="4295775" y="1752600"/>
          <a:ext cx="32194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3" name="Text Box 7"/>
        <xdr:cNvSpPr txBox="1">
          <a:spLocks noChangeArrowheads="1"/>
        </xdr:cNvSpPr>
      </xdr:nvSpPr>
      <xdr:spPr>
        <a:xfrm>
          <a:off x="4295775" y="1752600"/>
          <a:ext cx="32194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0</xdr:rowOff>
    </xdr:from>
    <xdr:to>
      <xdr:col>0</xdr:col>
      <xdr:colOff>762000</xdr:colOff>
      <xdr:row>6</xdr:row>
      <xdr:rowOff>104775</xdr:rowOff>
    </xdr:to>
    <xdr:pic>
      <xdr:nvPicPr>
        <xdr:cNvPr id="1" name="Picture 1" descr="logufop"/>
        <xdr:cNvPicPr preferRelativeResize="1">
          <a:picLocks noChangeAspect="1"/>
        </xdr:cNvPicPr>
      </xdr:nvPicPr>
      <xdr:blipFill>
        <a:blip r:embed="rId1"/>
        <a:stretch>
          <a:fillRect/>
        </a:stretch>
      </xdr:blipFill>
      <xdr:spPr>
        <a:xfrm>
          <a:off x="171450" y="0"/>
          <a:ext cx="590550" cy="1228725"/>
        </a:xfrm>
        <a:prstGeom prst="rect">
          <a:avLst/>
        </a:prstGeom>
        <a:noFill/>
        <a:ln w="9525" cmpd="sng">
          <a:noFill/>
        </a:ln>
      </xdr:spPr>
    </xdr:pic>
    <xdr:clientData/>
  </xdr:twoCellAnchor>
  <xdr:twoCellAnchor>
    <xdr:from>
      <xdr:col>2</xdr:col>
      <xdr:colOff>1114425</xdr:colOff>
      <xdr:row>6</xdr:row>
      <xdr:rowOff>0</xdr:rowOff>
    </xdr:from>
    <xdr:to>
      <xdr:col>3</xdr:col>
      <xdr:colOff>38100</xdr:colOff>
      <xdr:row>6</xdr:row>
      <xdr:rowOff>0</xdr:rowOff>
    </xdr:to>
    <xdr:sp>
      <xdr:nvSpPr>
        <xdr:cNvPr id="2" name="Text Box 3"/>
        <xdr:cNvSpPr txBox="1">
          <a:spLocks noChangeArrowheads="1"/>
        </xdr:cNvSpPr>
      </xdr:nvSpPr>
      <xdr:spPr>
        <a:xfrm>
          <a:off x="2943225" y="1123950"/>
          <a:ext cx="381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2</xdr:col>
      <xdr:colOff>1114425</xdr:colOff>
      <xdr:row>6</xdr:row>
      <xdr:rowOff>0</xdr:rowOff>
    </xdr:from>
    <xdr:to>
      <xdr:col>3</xdr:col>
      <xdr:colOff>38100</xdr:colOff>
      <xdr:row>6</xdr:row>
      <xdr:rowOff>0</xdr:rowOff>
    </xdr:to>
    <xdr:sp>
      <xdr:nvSpPr>
        <xdr:cNvPr id="3" name="Text Box 4"/>
        <xdr:cNvSpPr txBox="1">
          <a:spLocks noChangeArrowheads="1"/>
        </xdr:cNvSpPr>
      </xdr:nvSpPr>
      <xdr:spPr>
        <a:xfrm>
          <a:off x="2943225" y="1123950"/>
          <a:ext cx="381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2</xdr:col>
      <xdr:colOff>1114425</xdr:colOff>
      <xdr:row>6</xdr:row>
      <xdr:rowOff>0</xdr:rowOff>
    </xdr:from>
    <xdr:to>
      <xdr:col>3</xdr:col>
      <xdr:colOff>38100</xdr:colOff>
      <xdr:row>6</xdr:row>
      <xdr:rowOff>0</xdr:rowOff>
    </xdr:to>
    <xdr:sp>
      <xdr:nvSpPr>
        <xdr:cNvPr id="4" name="Text Box 6"/>
        <xdr:cNvSpPr txBox="1">
          <a:spLocks noChangeArrowheads="1"/>
        </xdr:cNvSpPr>
      </xdr:nvSpPr>
      <xdr:spPr>
        <a:xfrm>
          <a:off x="2943225" y="1123950"/>
          <a:ext cx="381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2</xdr:col>
      <xdr:colOff>1114425</xdr:colOff>
      <xdr:row>6</xdr:row>
      <xdr:rowOff>0</xdr:rowOff>
    </xdr:from>
    <xdr:to>
      <xdr:col>3</xdr:col>
      <xdr:colOff>38100</xdr:colOff>
      <xdr:row>6</xdr:row>
      <xdr:rowOff>0</xdr:rowOff>
    </xdr:to>
    <xdr:sp>
      <xdr:nvSpPr>
        <xdr:cNvPr id="5" name="Text Box 7"/>
        <xdr:cNvSpPr txBox="1">
          <a:spLocks noChangeArrowheads="1"/>
        </xdr:cNvSpPr>
      </xdr:nvSpPr>
      <xdr:spPr>
        <a:xfrm>
          <a:off x="2943225" y="1123950"/>
          <a:ext cx="381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6" name="Text Box 3"/>
        <xdr:cNvSpPr txBox="1">
          <a:spLocks noChangeArrowheads="1"/>
        </xdr:cNvSpPr>
      </xdr:nvSpPr>
      <xdr:spPr>
        <a:xfrm>
          <a:off x="4238625" y="1504950"/>
          <a:ext cx="33909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7" name="Text Box 4"/>
        <xdr:cNvSpPr txBox="1">
          <a:spLocks noChangeArrowheads="1"/>
        </xdr:cNvSpPr>
      </xdr:nvSpPr>
      <xdr:spPr>
        <a:xfrm>
          <a:off x="4238625" y="1504950"/>
          <a:ext cx="33909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8" name="Text Box 6"/>
        <xdr:cNvSpPr txBox="1">
          <a:spLocks noChangeArrowheads="1"/>
        </xdr:cNvSpPr>
      </xdr:nvSpPr>
      <xdr:spPr>
        <a:xfrm>
          <a:off x="4238625" y="1504950"/>
          <a:ext cx="33909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9" name="Text Box 7"/>
        <xdr:cNvSpPr txBox="1">
          <a:spLocks noChangeArrowheads="1"/>
        </xdr:cNvSpPr>
      </xdr:nvSpPr>
      <xdr:spPr>
        <a:xfrm>
          <a:off x="4238625" y="1504950"/>
          <a:ext cx="33909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10" name="Text Box 3"/>
        <xdr:cNvSpPr txBox="1">
          <a:spLocks noChangeArrowheads="1"/>
        </xdr:cNvSpPr>
      </xdr:nvSpPr>
      <xdr:spPr>
        <a:xfrm>
          <a:off x="4238625" y="1504950"/>
          <a:ext cx="33909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11" name="Text Box 4"/>
        <xdr:cNvSpPr txBox="1">
          <a:spLocks noChangeArrowheads="1"/>
        </xdr:cNvSpPr>
      </xdr:nvSpPr>
      <xdr:spPr>
        <a:xfrm>
          <a:off x="4238625" y="1504950"/>
          <a:ext cx="33909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12" name="Text Box 6"/>
        <xdr:cNvSpPr txBox="1">
          <a:spLocks noChangeArrowheads="1"/>
        </xdr:cNvSpPr>
      </xdr:nvSpPr>
      <xdr:spPr>
        <a:xfrm>
          <a:off x="4238625" y="1504950"/>
          <a:ext cx="33909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13" name="Text Box 7"/>
        <xdr:cNvSpPr txBox="1">
          <a:spLocks noChangeArrowheads="1"/>
        </xdr:cNvSpPr>
      </xdr:nvSpPr>
      <xdr:spPr>
        <a:xfrm>
          <a:off x="4238625" y="1504950"/>
          <a:ext cx="339090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76200</xdr:rowOff>
    </xdr:from>
    <xdr:to>
      <xdr:col>0</xdr:col>
      <xdr:colOff>733425</xdr:colOff>
      <xdr:row>5</xdr:row>
      <xdr:rowOff>123825</xdr:rowOff>
    </xdr:to>
    <xdr:pic>
      <xdr:nvPicPr>
        <xdr:cNvPr id="1" name="Picture 1" descr="logufop"/>
        <xdr:cNvPicPr preferRelativeResize="1">
          <a:picLocks noChangeAspect="1"/>
        </xdr:cNvPicPr>
      </xdr:nvPicPr>
      <xdr:blipFill>
        <a:blip r:embed="rId1"/>
        <a:stretch>
          <a:fillRect/>
        </a:stretch>
      </xdr:blipFill>
      <xdr:spPr>
        <a:xfrm>
          <a:off x="219075" y="76200"/>
          <a:ext cx="514350" cy="1190625"/>
        </a:xfrm>
        <a:prstGeom prst="rect">
          <a:avLst/>
        </a:prstGeom>
        <a:noFill/>
        <a:ln w="9525" cmpd="sng">
          <a:noFill/>
        </a:ln>
      </xdr:spPr>
    </xdr:pic>
    <xdr:clientData/>
  </xdr:twoCellAnchor>
  <xdr:twoCellAnchor>
    <xdr:from>
      <xdr:col>2</xdr:col>
      <xdr:colOff>914400</xdr:colOff>
      <xdr:row>6</xdr:row>
      <xdr:rowOff>0</xdr:rowOff>
    </xdr:from>
    <xdr:to>
      <xdr:col>3</xdr:col>
      <xdr:colOff>28575</xdr:colOff>
      <xdr:row>6</xdr:row>
      <xdr:rowOff>0</xdr:rowOff>
    </xdr:to>
    <xdr:sp>
      <xdr:nvSpPr>
        <xdr:cNvPr id="2" name="Text Box 3"/>
        <xdr:cNvSpPr txBox="1">
          <a:spLocks noChangeArrowheads="1"/>
        </xdr:cNvSpPr>
      </xdr:nvSpPr>
      <xdr:spPr>
        <a:xfrm>
          <a:off x="3219450" y="1371600"/>
          <a:ext cx="28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2</xdr:col>
      <xdr:colOff>914400</xdr:colOff>
      <xdr:row>6</xdr:row>
      <xdr:rowOff>0</xdr:rowOff>
    </xdr:from>
    <xdr:to>
      <xdr:col>3</xdr:col>
      <xdr:colOff>28575</xdr:colOff>
      <xdr:row>6</xdr:row>
      <xdr:rowOff>0</xdr:rowOff>
    </xdr:to>
    <xdr:sp>
      <xdr:nvSpPr>
        <xdr:cNvPr id="3" name="Text Box 4"/>
        <xdr:cNvSpPr txBox="1">
          <a:spLocks noChangeArrowheads="1"/>
        </xdr:cNvSpPr>
      </xdr:nvSpPr>
      <xdr:spPr>
        <a:xfrm>
          <a:off x="3219450" y="1371600"/>
          <a:ext cx="28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2</xdr:col>
      <xdr:colOff>914400</xdr:colOff>
      <xdr:row>6</xdr:row>
      <xdr:rowOff>0</xdr:rowOff>
    </xdr:from>
    <xdr:to>
      <xdr:col>3</xdr:col>
      <xdr:colOff>28575</xdr:colOff>
      <xdr:row>6</xdr:row>
      <xdr:rowOff>0</xdr:rowOff>
    </xdr:to>
    <xdr:sp>
      <xdr:nvSpPr>
        <xdr:cNvPr id="4" name="Text Box 6"/>
        <xdr:cNvSpPr txBox="1">
          <a:spLocks noChangeArrowheads="1"/>
        </xdr:cNvSpPr>
      </xdr:nvSpPr>
      <xdr:spPr>
        <a:xfrm>
          <a:off x="3219450" y="1371600"/>
          <a:ext cx="28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2</xdr:col>
      <xdr:colOff>914400</xdr:colOff>
      <xdr:row>6</xdr:row>
      <xdr:rowOff>0</xdr:rowOff>
    </xdr:from>
    <xdr:to>
      <xdr:col>3</xdr:col>
      <xdr:colOff>28575</xdr:colOff>
      <xdr:row>6</xdr:row>
      <xdr:rowOff>0</xdr:rowOff>
    </xdr:to>
    <xdr:sp>
      <xdr:nvSpPr>
        <xdr:cNvPr id="5" name="Text Box 7"/>
        <xdr:cNvSpPr txBox="1">
          <a:spLocks noChangeArrowheads="1"/>
        </xdr:cNvSpPr>
      </xdr:nvSpPr>
      <xdr:spPr>
        <a:xfrm>
          <a:off x="3219450" y="1371600"/>
          <a:ext cx="285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6" name="Text Box 3"/>
        <xdr:cNvSpPr txBox="1">
          <a:spLocks noChangeArrowheads="1"/>
        </xdr:cNvSpPr>
      </xdr:nvSpPr>
      <xdr:spPr>
        <a:xfrm>
          <a:off x="4514850" y="1752600"/>
          <a:ext cx="34099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7" name="Text Box 4"/>
        <xdr:cNvSpPr txBox="1">
          <a:spLocks noChangeArrowheads="1"/>
        </xdr:cNvSpPr>
      </xdr:nvSpPr>
      <xdr:spPr>
        <a:xfrm>
          <a:off x="4514850" y="1752600"/>
          <a:ext cx="34099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8" name="Text Box 6"/>
        <xdr:cNvSpPr txBox="1">
          <a:spLocks noChangeArrowheads="1"/>
        </xdr:cNvSpPr>
      </xdr:nvSpPr>
      <xdr:spPr>
        <a:xfrm>
          <a:off x="4514850" y="1752600"/>
          <a:ext cx="34099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9" name="Text Box 7"/>
        <xdr:cNvSpPr txBox="1">
          <a:spLocks noChangeArrowheads="1"/>
        </xdr:cNvSpPr>
      </xdr:nvSpPr>
      <xdr:spPr>
        <a:xfrm>
          <a:off x="4514850" y="1752600"/>
          <a:ext cx="34099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0" name="Text Box 3"/>
        <xdr:cNvSpPr txBox="1">
          <a:spLocks noChangeArrowheads="1"/>
        </xdr:cNvSpPr>
      </xdr:nvSpPr>
      <xdr:spPr>
        <a:xfrm>
          <a:off x="4514850" y="1752600"/>
          <a:ext cx="34099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1" name="Text Box 4"/>
        <xdr:cNvSpPr txBox="1">
          <a:spLocks noChangeArrowheads="1"/>
        </xdr:cNvSpPr>
      </xdr:nvSpPr>
      <xdr:spPr>
        <a:xfrm>
          <a:off x="4514850" y="1752600"/>
          <a:ext cx="34099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2" name="Text Box 6"/>
        <xdr:cNvSpPr txBox="1">
          <a:spLocks noChangeArrowheads="1"/>
        </xdr:cNvSpPr>
      </xdr:nvSpPr>
      <xdr:spPr>
        <a:xfrm>
          <a:off x="4514850" y="1752600"/>
          <a:ext cx="34099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3" name="Text Box 7"/>
        <xdr:cNvSpPr txBox="1">
          <a:spLocks noChangeArrowheads="1"/>
        </xdr:cNvSpPr>
      </xdr:nvSpPr>
      <xdr:spPr>
        <a:xfrm>
          <a:off x="4514850" y="1752600"/>
          <a:ext cx="34099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76200</xdr:rowOff>
    </xdr:from>
    <xdr:to>
      <xdr:col>1</xdr:col>
      <xdr:colOff>276225</xdr:colOff>
      <xdr:row>4</xdr:row>
      <xdr:rowOff>161925</xdr:rowOff>
    </xdr:to>
    <xdr:pic>
      <xdr:nvPicPr>
        <xdr:cNvPr id="1" name="Picture 1" descr="logufop"/>
        <xdr:cNvPicPr preferRelativeResize="1">
          <a:picLocks noChangeAspect="1"/>
        </xdr:cNvPicPr>
      </xdr:nvPicPr>
      <xdr:blipFill>
        <a:blip r:embed="rId1"/>
        <a:stretch>
          <a:fillRect/>
        </a:stretch>
      </xdr:blipFill>
      <xdr:spPr>
        <a:xfrm>
          <a:off x="219075" y="76200"/>
          <a:ext cx="571500" cy="1000125"/>
        </a:xfrm>
        <a:prstGeom prst="rect">
          <a:avLst/>
        </a:prstGeom>
        <a:noFill/>
        <a:ln w="9525" cmpd="sng">
          <a:noFill/>
        </a:ln>
      </xdr:spPr>
    </xdr:pic>
    <xdr:clientData/>
  </xdr:twoCellAnchor>
  <xdr:twoCellAnchor>
    <xdr:from>
      <xdr:col>3</xdr:col>
      <xdr:colOff>1295400</xdr:colOff>
      <xdr:row>7</xdr:row>
      <xdr:rowOff>0</xdr:rowOff>
    </xdr:from>
    <xdr:to>
      <xdr:col>4</xdr:col>
      <xdr:colOff>19050</xdr:colOff>
      <xdr:row>7</xdr:row>
      <xdr:rowOff>0</xdr:rowOff>
    </xdr:to>
    <xdr:sp>
      <xdr:nvSpPr>
        <xdr:cNvPr id="2" name="Text Box 3"/>
        <xdr:cNvSpPr txBox="1">
          <a:spLocks noChangeArrowheads="1"/>
        </xdr:cNvSpPr>
      </xdr:nvSpPr>
      <xdr:spPr>
        <a:xfrm>
          <a:off x="3228975" y="2133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3" name="Text Box 4"/>
        <xdr:cNvSpPr txBox="1">
          <a:spLocks noChangeArrowheads="1"/>
        </xdr:cNvSpPr>
      </xdr:nvSpPr>
      <xdr:spPr>
        <a:xfrm>
          <a:off x="3228975" y="2133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4" name="Text Box 6"/>
        <xdr:cNvSpPr txBox="1">
          <a:spLocks noChangeArrowheads="1"/>
        </xdr:cNvSpPr>
      </xdr:nvSpPr>
      <xdr:spPr>
        <a:xfrm>
          <a:off x="3228975" y="2133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5" name="Text Box 7"/>
        <xdr:cNvSpPr txBox="1">
          <a:spLocks noChangeArrowheads="1"/>
        </xdr:cNvSpPr>
      </xdr:nvSpPr>
      <xdr:spPr>
        <a:xfrm>
          <a:off x="3228975" y="2133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1295400</xdr:colOff>
      <xdr:row>7</xdr:row>
      <xdr:rowOff>0</xdr:rowOff>
    </xdr:from>
    <xdr:to>
      <xdr:col>4</xdr:col>
      <xdr:colOff>19050</xdr:colOff>
      <xdr:row>7</xdr:row>
      <xdr:rowOff>0</xdr:rowOff>
    </xdr:to>
    <xdr:sp>
      <xdr:nvSpPr>
        <xdr:cNvPr id="1" name="Text Box 3"/>
        <xdr:cNvSpPr txBox="1">
          <a:spLocks noChangeArrowheads="1"/>
        </xdr:cNvSpPr>
      </xdr:nvSpPr>
      <xdr:spPr>
        <a:xfrm>
          <a:off x="3228975" y="2133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2" name="Text Box 4"/>
        <xdr:cNvSpPr txBox="1">
          <a:spLocks noChangeArrowheads="1"/>
        </xdr:cNvSpPr>
      </xdr:nvSpPr>
      <xdr:spPr>
        <a:xfrm>
          <a:off x="3228975" y="2133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3" name="Text Box 6"/>
        <xdr:cNvSpPr txBox="1">
          <a:spLocks noChangeArrowheads="1"/>
        </xdr:cNvSpPr>
      </xdr:nvSpPr>
      <xdr:spPr>
        <a:xfrm>
          <a:off x="3228975" y="2133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4" name="Text Box 7"/>
        <xdr:cNvSpPr txBox="1">
          <a:spLocks noChangeArrowheads="1"/>
        </xdr:cNvSpPr>
      </xdr:nvSpPr>
      <xdr:spPr>
        <a:xfrm>
          <a:off x="3228975" y="2133600"/>
          <a:ext cx="17716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editAs="oneCell">
    <xdr:from>
      <xdr:col>0</xdr:col>
      <xdr:colOff>209550</xdr:colOff>
      <xdr:row>0</xdr:row>
      <xdr:rowOff>95250</xdr:rowOff>
    </xdr:from>
    <xdr:to>
      <xdr:col>1</xdr:col>
      <xdr:colOff>266700</xdr:colOff>
      <xdr:row>4</xdr:row>
      <xdr:rowOff>180975</xdr:rowOff>
    </xdr:to>
    <xdr:pic>
      <xdr:nvPicPr>
        <xdr:cNvPr id="5" name="Picture 1" descr="logufop"/>
        <xdr:cNvPicPr preferRelativeResize="1">
          <a:picLocks noChangeAspect="1"/>
        </xdr:cNvPicPr>
      </xdr:nvPicPr>
      <xdr:blipFill>
        <a:blip r:embed="rId1"/>
        <a:stretch>
          <a:fillRect/>
        </a:stretch>
      </xdr:blipFill>
      <xdr:spPr>
        <a:xfrm>
          <a:off x="209550" y="95250"/>
          <a:ext cx="571500"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1295400</xdr:colOff>
      <xdr:row>7</xdr:row>
      <xdr:rowOff>0</xdr:rowOff>
    </xdr:from>
    <xdr:to>
      <xdr:col>4</xdr:col>
      <xdr:colOff>28575</xdr:colOff>
      <xdr:row>7</xdr:row>
      <xdr:rowOff>0</xdr:rowOff>
    </xdr:to>
    <xdr:sp>
      <xdr:nvSpPr>
        <xdr:cNvPr id="1" name="Text Box 3"/>
        <xdr:cNvSpPr txBox="1">
          <a:spLocks noChangeArrowheads="1"/>
        </xdr:cNvSpPr>
      </xdr:nvSpPr>
      <xdr:spPr>
        <a:xfrm>
          <a:off x="4067175" y="1752600"/>
          <a:ext cx="23907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2" name="Text Box 4"/>
        <xdr:cNvSpPr txBox="1">
          <a:spLocks noChangeArrowheads="1"/>
        </xdr:cNvSpPr>
      </xdr:nvSpPr>
      <xdr:spPr>
        <a:xfrm>
          <a:off x="4067175" y="1752600"/>
          <a:ext cx="23907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3" name="Text Box 6"/>
        <xdr:cNvSpPr txBox="1">
          <a:spLocks noChangeArrowheads="1"/>
        </xdr:cNvSpPr>
      </xdr:nvSpPr>
      <xdr:spPr>
        <a:xfrm>
          <a:off x="4067175" y="1752600"/>
          <a:ext cx="23907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4" name="Text Box 7"/>
        <xdr:cNvSpPr txBox="1">
          <a:spLocks noChangeArrowheads="1"/>
        </xdr:cNvSpPr>
      </xdr:nvSpPr>
      <xdr:spPr>
        <a:xfrm>
          <a:off x="4067175" y="1752600"/>
          <a:ext cx="23907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5" name="Text Box 3"/>
        <xdr:cNvSpPr txBox="1">
          <a:spLocks noChangeArrowheads="1"/>
        </xdr:cNvSpPr>
      </xdr:nvSpPr>
      <xdr:spPr>
        <a:xfrm>
          <a:off x="4067175" y="1752600"/>
          <a:ext cx="23907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6" name="Text Box 4"/>
        <xdr:cNvSpPr txBox="1">
          <a:spLocks noChangeArrowheads="1"/>
        </xdr:cNvSpPr>
      </xdr:nvSpPr>
      <xdr:spPr>
        <a:xfrm>
          <a:off x="4067175" y="1752600"/>
          <a:ext cx="23907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7" name="Text Box 6"/>
        <xdr:cNvSpPr txBox="1">
          <a:spLocks noChangeArrowheads="1"/>
        </xdr:cNvSpPr>
      </xdr:nvSpPr>
      <xdr:spPr>
        <a:xfrm>
          <a:off x="4067175" y="1752600"/>
          <a:ext cx="23907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8" name="Text Box 7"/>
        <xdr:cNvSpPr txBox="1">
          <a:spLocks noChangeArrowheads="1"/>
        </xdr:cNvSpPr>
      </xdr:nvSpPr>
      <xdr:spPr>
        <a:xfrm>
          <a:off x="4067175" y="1752600"/>
          <a:ext cx="23907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editAs="oneCell">
    <xdr:from>
      <xdr:col>0</xdr:col>
      <xdr:colOff>209550</xdr:colOff>
      <xdr:row>0</xdr:row>
      <xdr:rowOff>95250</xdr:rowOff>
    </xdr:from>
    <xdr:to>
      <xdr:col>0</xdr:col>
      <xdr:colOff>781050</xdr:colOff>
      <xdr:row>4</xdr:row>
      <xdr:rowOff>180975</xdr:rowOff>
    </xdr:to>
    <xdr:pic>
      <xdr:nvPicPr>
        <xdr:cNvPr id="9" name="Picture 1" descr="logufop"/>
        <xdr:cNvPicPr preferRelativeResize="1">
          <a:picLocks noChangeAspect="1"/>
        </xdr:cNvPicPr>
      </xdr:nvPicPr>
      <xdr:blipFill>
        <a:blip r:embed="rId1"/>
        <a:stretch>
          <a:fillRect/>
        </a:stretch>
      </xdr:blipFill>
      <xdr:spPr>
        <a:xfrm>
          <a:off x="209550" y="95250"/>
          <a:ext cx="571500" cy="100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19050</xdr:colOff>
      <xdr:row>7</xdr:row>
      <xdr:rowOff>0</xdr:rowOff>
    </xdr:to>
    <xdr:sp>
      <xdr:nvSpPr>
        <xdr:cNvPr id="1" name="Text Box 3"/>
        <xdr:cNvSpPr txBox="1">
          <a:spLocks noChangeArrowheads="1"/>
        </xdr:cNvSpPr>
      </xdr:nvSpPr>
      <xdr:spPr>
        <a:xfrm>
          <a:off x="9001125" y="2219325"/>
          <a:ext cx="190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4</xdr:col>
      <xdr:colOff>0</xdr:colOff>
      <xdr:row>7</xdr:row>
      <xdr:rowOff>0</xdr:rowOff>
    </xdr:from>
    <xdr:to>
      <xdr:col>4</xdr:col>
      <xdr:colOff>19050</xdr:colOff>
      <xdr:row>7</xdr:row>
      <xdr:rowOff>0</xdr:rowOff>
    </xdr:to>
    <xdr:sp>
      <xdr:nvSpPr>
        <xdr:cNvPr id="2" name="Text Box 4"/>
        <xdr:cNvSpPr txBox="1">
          <a:spLocks noChangeArrowheads="1"/>
        </xdr:cNvSpPr>
      </xdr:nvSpPr>
      <xdr:spPr>
        <a:xfrm>
          <a:off x="9001125" y="2219325"/>
          <a:ext cx="190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4</xdr:col>
      <xdr:colOff>0</xdr:colOff>
      <xdr:row>7</xdr:row>
      <xdr:rowOff>0</xdr:rowOff>
    </xdr:from>
    <xdr:to>
      <xdr:col>4</xdr:col>
      <xdr:colOff>19050</xdr:colOff>
      <xdr:row>7</xdr:row>
      <xdr:rowOff>0</xdr:rowOff>
    </xdr:to>
    <xdr:sp>
      <xdr:nvSpPr>
        <xdr:cNvPr id="3" name="Text Box 6"/>
        <xdr:cNvSpPr txBox="1">
          <a:spLocks noChangeArrowheads="1"/>
        </xdr:cNvSpPr>
      </xdr:nvSpPr>
      <xdr:spPr>
        <a:xfrm>
          <a:off x="9001125" y="2219325"/>
          <a:ext cx="190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4</xdr:col>
      <xdr:colOff>0</xdr:colOff>
      <xdr:row>7</xdr:row>
      <xdr:rowOff>0</xdr:rowOff>
    </xdr:from>
    <xdr:to>
      <xdr:col>4</xdr:col>
      <xdr:colOff>19050</xdr:colOff>
      <xdr:row>7</xdr:row>
      <xdr:rowOff>0</xdr:rowOff>
    </xdr:to>
    <xdr:sp>
      <xdr:nvSpPr>
        <xdr:cNvPr id="4" name="Text Box 7"/>
        <xdr:cNvSpPr txBox="1">
          <a:spLocks noChangeArrowheads="1"/>
        </xdr:cNvSpPr>
      </xdr:nvSpPr>
      <xdr:spPr>
        <a:xfrm>
          <a:off x="9001125" y="2219325"/>
          <a:ext cx="190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4</xdr:col>
      <xdr:colOff>0</xdr:colOff>
      <xdr:row>7</xdr:row>
      <xdr:rowOff>0</xdr:rowOff>
    </xdr:from>
    <xdr:to>
      <xdr:col>4</xdr:col>
      <xdr:colOff>19050</xdr:colOff>
      <xdr:row>7</xdr:row>
      <xdr:rowOff>0</xdr:rowOff>
    </xdr:to>
    <xdr:sp>
      <xdr:nvSpPr>
        <xdr:cNvPr id="5" name="Text Box 3"/>
        <xdr:cNvSpPr txBox="1">
          <a:spLocks noChangeArrowheads="1"/>
        </xdr:cNvSpPr>
      </xdr:nvSpPr>
      <xdr:spPr>
        <a:xfrm>
          <a:off x="9001125" y="2219325"/>
          <a:ext cx="190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4</xdr:col>
      <xdr:colOff>0</xdr:colOff>
      <xdr:row>7</xdr:row>
      <xdr:rowOff>0</xdr:rowOff>
    </xdr:from>
    <xdr:to>
      <xdr:col>4</xdr:col>
      <xdr:colOff>19050</xdr:colOff>
      <xdr:row>7</xdr:row>
      <xdr:rowOff>0</xdr:rowOff>
    </xdr:to>
    <xdr:sp>
      <xdr:nvSpPr>
        <xdr:cNvPr id="6" name="Text Box 4"/>
        <xdr:cNvSpPr txBox="1">
          <a:spLocks noChangeArrowheads="1"/>
        </xdr:cNvSpPr>
      </xdr:nvSpPr>
      <xdr:spPr>
        <a:xfrm>
          <a:off x="9001125" y="2219325"/>
          <a:ext cx="190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4</xdr:col>
      <xdr:colOff>0</xdr:colOff>
      <xdr:row>7</xdr:row>
      <xdr:rowOff>0</xdr:rowOff>
    </xdr:from>
    <xdr:to>
      <xdr:col>4</xdr:col>
      <xdr:colOff>19050</xdr:colOff>
      <xdr:row>7</xdr:row>
      <xdr:rowOff>0</xdr:rowOff>
    </xdr:to>
    <xdr:sp>
      <xdr:nvSpPr>
        <xdr:cNvPr id="7" name="Text Box 6"/>
        <xdr:cNvSpPr txBox="1">
          <a:spLocks noChangeArrowheads="1"/>
        </xdr:cNvSpPr>
      </xdr:nvSpPr>
      <xdr:spPr>
        <a:xfrm>
          <a:off x="9001125" y="2219325"/>
          <a:ext cx="190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4</xdr:col>
      <xdr:colOff>0</xdr:colOff>
      <xdr:row>7</xdr:row>
      <xdr:rowOff>0</xdr:rowOff>
    </xdr:from>
    <xdr:to>
      <xdr:col>4</xdr:col>
      <xdr:colOff>19050</xdr:colOff>
      <xdr:row>7</xdr:row>
      <xdr:rowOff>0</xdr:rowOff>
    </xdr:to>
    <xdr:sp>
      <xdr:nvSpPr>
        <xdr:cNvPr id="8" name="Text Box 7"/>
        <xdr:cNvSpPr txBox="1">
          <a:spLocks noChangeArrowheads="1"/>
        </xdr:cNvSpPr>
      </xdr:nvSpPr>
      <xdr:spPr>
        <a:xfrm>
          <a:off x="9001125" y="2219325"/>
          <a:ext cx="190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editAs="oneCell">
    <xdr:from>
      <xdr:col>0</xdr:col>
      <xdr:colOff>209550</xdr:colOff>
      <xdr:row>0</xdr:row>
      <xdr:rowOff>95250</xdr:rowOff>
    </xdr:from>
    <xdr:to>
      <xdr:col>0</xdr:col>
      <xdr:colOff>1000125</xdr:colOff>
      <xdr:row>6</xdr:row>
      <xdr:rowOff>0</xdr:rowOff>
    </xdr:to>
    <xdr:pic>
      <xdr:nvPicPr>
        <xdr:cNvPr id="9" name="Picture 1" descr="logufop"/>
        <xdr:cNvPicPr preferRelativeResize="1">
          <a:picLocks noChangeAspect="1"/>
        </xdr:cNvPicPr>
      </xdr:nvPicPr>
      <xdr:blipFill>
        <a:blip r:embed="rId1"/>
        <a:stretch>
          <a:fillRect/>
        </a:stretch>
      </xdr:blipFill>
      <xdr:spPr>
        <a:xfrm>
          <a:off x="209550" y="95250"/>
          <a:ext cx="790575" cy="1552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1295400</xdr:colOff>
      <xdr:row>7</xdr:row>
      <xdr:rowOff>0</xdr:rowOff>
    </xdr:from>
    <xdr:to>
      <xdr:col>4</xdr:col>
      <xdr:colOff>19050</xdr:colOff>
      <xdr:row>7</xdr:row>
      <xdr:rowOff>0</xdr:rowOff>
    </xdr:to>
    <xdr:sp>
      <xdr:nvSpPr>
        <xdr:cNvPr id="1" name="Text Box 3"/>
        <xdr:cNvSpPr txBox="1">
          <a:spLocks noChangeArrowheads="1"/>
        </xdr:cNvSpPr>
      </xdr:nvSpPr>
      <xdr:spPr>
        <a:xfrm>
          <a:off x="4438650" y="1943100"/>
          <a:ext cx="28289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2" name="Text Box 4"/>
        <xdr:cNvSpPr txBox="1">
          <a:spLocks noChangeArrowheads="1"/>
        </xdr:cNvSpPr>
      </xdr:nvSpPr>
      <xdr:spPr>
        <a:xfrm>
          <a:off x="4438650" y="1943100"/>
          <a:ext cx="28289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3" name="Text Box 6"/>
        <xdr:cNvSpPr txBox="1">
          <a:spLocks noChangeArrowheads="1"/>
        </xdr:cNvSpPr>
      </xdr:nvSpPr>
      <xdr:spPr>
        <a:xfrm>
          <a:off x="4438650" y="1943100"/>
          <a:ext cx="28289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4" name="Text Box 7"/>
        <xdr:cNvSpPr txBox="1">
          <a:spLocks noChangeArrowheads="1"/>
        </xdr:cNvSpPr>
      </xdr:nvSpPr>
      <xdr:spPr>
        <a:xfrm>
          <a:off x="4438650" y="1943100"/>
          <a:ext cx="28289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5" name="Text Box 3"/>
        <xdr:cNvSpPr txBox="1">
          <a:spLocks noChangeArrowheads="1"/>
        </xdr:cNvSpPr>
      </xdr:nvSpPr>
      <xdr:spPr>
        <a:xfrm>
          <a:off x="4438650" y="1943100"/>
          <a:ext cx="28289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6" name="Text Box 4"/>
        <xdr:cNvSpPr txBox="1">
          <a:spLocks noChangeArrowheads="1"/>
        </xdr:cNvSpPr>
      </xdr:nvSpPr>
      <xdr:spPr>
        <a:xfrm>
          <a:off x="4438650" y="1943100"/>
          <a:ext cx="28289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7" name="Text Box 6"/>
        <xdr:cNvSpPr txBox="1">
          <a:spLocks noChangeArrowheads="1"/>
        </xdr:cNvSpPr>
      </xdr:nvSpPr>
      <xdr:spPr>
        <a:xfrm>
          <a:off x="4438650" y="1943100"/>
          <a:ext cx="28289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19050</xdr:colOff>
      <xdr:row>7</xdr:row>
      <xdr:rowOff>0</xdr:rowOff>
    </xdr:to>
    <xdr:sp>
      <xdr:nvSpPr>
        <xdr:cNvPr id="8" name="Text Box 7"/>
        <xdr:cNvSpPr txBox="1">
          <a:spLocks noChangeArrowheads="1"/>
        </xdr:cNvSpPr>
      </xdr:nvSpPr>
      <xdr:spPr>
        <a:xfrm>
          <a:off x="4438650" y="1943100"/>
          <a:ext cx="28289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editAs="oneCell">
    <xdr:from>
      <xdr:col>0</xdr:col>
      <xdr:colOff>209550</xdr:colOff>
      <xdr:row>0</xdr:row>
      <xdr:rowOff>95250</xdr:rowOff>
    </xdr:from>
    <xdr:to>
      <xdr:col>0</xdr:col>
      <xdr:colOff>866775</xdr:colOff>
      <xdr:row>6</xdr:row>
      <xdr:rowOff>0</xdr:rowOff>
    </xdr:to>
    <xdr:pic>
      <xdr:nvPicPr>
        <xdr:cNvPr id="9" name="Picture 1" descr="logufop"/>
        <xdr:cNvPicPr preferRelativeResize="1">
          <a:picLocks noChangeAspect="1"/>
        </xdr:cNvPicPr>
      </xdr:nvPicPr>
      <xdr:blipFill>
        <a:blip r:embed="rId1"/>
        <a:stretch>
          <a:fillRect/>
        </a:stretch>
      </xdr:blipFill>
      <xdr:spPr>
        <a:xfrm>
          <a:off x="209550" y="95250"/>
          <a:ext cx="657225" cy="1276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1295400</xdr:colOff>
      <xdr:row>7</xdr:row>
      <xdr:rowOff>0</xdr:rowOff>
    </xdr:from>
    <xdr:to>
      <xdr:col>4</xdr:col>
      <xdr:colOff>38100</xdr:colOff>
      <xdr:row>7</xdr:row>
      <xdr:rowOff>0</xdr:rowOff>
    </xdr:to>
    <xdr:sp>
      <xdr:nvSpPr>
        <xdr:cNvPr id="1" name="Text Box 3"/>
        <xdr:cNvSpPr txBox="1">
          <a:spLocks noChangeArrowheads="1"/>
        </xdr:cNvSpPr>
      </xdr:nvSpPr>
      <xdr:spPr>
        <a:xfrm>
          <a:off x="4295775" y="1752600"/>
          <a:ext cx="29908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2" name="Text Box 4"/>
        <xdr:cNvSpPr txBox="1">
          <a:spLocks noChangeArrowheads="1"/>
        </xdr:cNvSpPr>
      </xdr:nvSpPr>
      <xdr:spPr>
        <a:xfrm>
          <a:off x="4295775" y="1752600"/>
          <a:ext cx="29908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3" name="Text Box 6"/>
        <xdr:cNvSpPr txBox="1">
          <a:spLocks noChangeArrowheads="1"/>
        </xdr:cNvSpPr>
      </xdr:nvSpPr>
      <xdr:spPr>
        <a:xfrm>
          <a:off x="4295775" y="1752600"/>
          <a:ext cx="29908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4" name="Text Box 7"/>
        <xdr:cNvSpPr txBox="1">
          <a:spLocks noChangeArrowheads="1"/>
        </xdr:cNvSpPr>
      </xdr:nvSpPr>
      <xdr:spPr>
        <a:xfrm>
          <a:off x="4295775" y="1752600"/>
          <a:ext cx="29908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5" name="Text Box 3"/>
        <xdr:cNvSpPr txBox="1">
          <a:spLocks noChangeArrowheads="1"/>
        </xdr:cNvSpPr>
      </xdr:nvSpPr>
      <xdr:spPr>
        <a:xfrm>
          <a:off x="4295775" y="1752600"/>
          <a:ext cx="29908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6" name="Text Box 4"/>
        <xdr:cNvSpPr txBox="1">
          <a:spLocks noChangeArrowheads="1"/>
        </xdr:cNvSpPr>
      </xdr:nvSpPr>
      <xdr:spPr>
        <a:xfrm>
          <a:off x="4295775" y="1752600"/>
          <a:ext cx="29908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7" name="Text Box 6"/>
        <xdr:cNvSpPr txBox="1">
          <a:spLocks noChangeArrowheads="1"/>
        </xdr:cNvSpPr>
      </xdr:nvSpPr>
      <xdr:spPr>
        <a:xfrm>
          <a:off x="4295775" y="1752600"/>
          <a:ext cx="29908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8" name="Text Box 7"/>
        <xdr:cNvSpPr txBox="1">
          <a:spLocks noChangeArrowheads="1"/>
        </xdr:cNvSpPr>
      </xdr:nvSpPr>
      <xdr:spPr>
        <a:xfrm>
          <a:off x="4295775" y="1752600"/>
          <a:ext cx="29908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9" name="Text Box 3"/>
        <xdr:cNvSpPr txBox="1">
          <a:spLocks noChangeArrowheads="1"/>
        </xdr:cNvSpPr>
      </xdr:nvSpPr>
      <xdr:spPr>
        <a:xfrm>
          <a:off x="4295775" y="1752600"/>
          <a:ext cx="29908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10" name="Text Box 4"/>
        <xdr:cNvSpPr txBox="1">
          <a:spLocks noChangeArrowheads="1"/>
        </xdr:cNvSpPr>
      </xdr:nvSpPr>
      <xdr:spPr>
        <a:xfrm>
          <a:off x="4295775" y="1752600"/>
          <a:ext cx="29908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11" name="Text Box 6"/>
        <xdr:cNvSpPr txBox="1">
          <a:spLocks noChangeArrowheads="1"/>
        </xdr:cNvSpPr>
      </xdr:nvSpPr>
      <xdr:spPr>
        <a:xfrm>
          <a:off x="4295775" y="1752600"/>
          <a:ext cx="29908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12" name="Text Box 7"/>
        <xdr:cNvSpPr txBox="1">
          <a:spLocks noChangeArrowheads="1"/>
        </xdr:cNvSpPr>
      </xdr:nvSpPr>
      <xdr:spPr>
        <a:xfrm>
          <a:off x="4295775" y="1752600"/>
          <a:ext cx="29908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13" name="Text Box 3"/>
        <xdr:cNvSpPr txBox="1">
          <a:spLocks noChangeArrowheads="1"/>
        </xdr:cNvSpPr>
      </xdr:nvSpPr>
      <xdr:spPr>
        <a:xfrm>
          <a:off x="4295775" y="1752600"/>
          <a:ext cx="29908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14" name="Text Box 4"/>
        <xdr:cNvSpPr txBox="1">
          <a:spLocks noChangeArrowheads="1"/>
        </xdr:cNvSpPr>
      </xdr:nvSpPr>
      <xdr:spPr>
        <a:xfrm>
          <a:off x="4295775" y="1752600"/>
          <a:ext cx="29908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15" name="Text Box 6"/>
        <xdr:cNvSpPr txBox="1">
          <a:spLocks noChangeArrowheads="1"/>
        </xdr:cNvSpPr>
      </xdr:nvSpPr>
      <xdr:spPr>
        <a:xfrm>
          <a:off x="4295775" y="1752600"/>
          <a:ext cx="29908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16" name="Text Box 7"/>
        <xdr:cNvSpPr txBox="1">
          <a:spLocks noChangeArrowheads="1"/>
        </xdr:cNvSpPr>
      </xdr:nvSpPr>
      <xdr:spPr>
        <a:xfrm>
          <a:off x="4295775" y="1752600"/>
          <a:ext cx="29908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editAs="oneCell">
    <xdr:from>
      <xdr:col>0</xdr:col>
      <xdr:colOff>209550</xdr:colOff>
      <xdr:row>0</xdr:row>
      <xdr:rowOff>95250</xdr:rowOff>
    </xdr:from>
    <xdr:to>
      <xdr:col>0</xdr:col>
      <xdr:colOff>962025</xdr:colOff>
      <xdr:row>5</xdr:row>
      <xdr:rowOff>152400</xdr:rowOff>
    </xdr:to>
    <xdr:pic>
      <xdr:nvPicPr>
        <xdr:cNvPr id="17" name="Picture 1" descr="logufop"/>
        <xdr:cNvPicPr preferRelativeResize="1">
          <a:picLocks noChangeAspect="1"/>
        </xdr:cNvPicPr>
      </xdr:nvPicPr>
      <xdr:blipFill>
        <a:blip r:embed="rId1"/>
        <a:stretch>
          <a:fillRect/>
        </a:stretch>
      </xdr:blipFill>
      <xdr:spPr>
        <a:xfrm>
          <a:off x="209550" y="95250"/>
          <a:ext cx="752475" cy="1200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1295400</xdr:colOff>
      <xdr:row>7</xdr:row>
      <xdr:rowOff>0</xdr:rowOff>
    </xdr:from>
    <xdr:to>
      <xdr:col>4</xdr:col>
      <xdr:colOff>38100</xdr:colOff>
      <xdr:row>7</xdr:row>
      <xdr:rowOff>0</xdr:rowOff>
    </xdr:to>
    <xdr:sp>
      <xdr:nvSpPr>
        <xdr:cNvPr id="1" name="Text Box 3"/>
        <xdr:cNvSpPr txBox="1">
          <a:spLocks noChangeArrowheads="1"/>
        </xdr:cNvSpPr>
      </xdr:nvSpPr>
      <xdr:spPr>
        <a:xfrm>
          <a:off x="4419600" y="1647825"/>
          <a:ext cx="30003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2" name="Text Box 4"/>
        <xdr:cNvSpPr txBox="1">
          <a:spLocks noChangeArrowheads="1"/>
        </xdr:cNvSpPr>
      </xdr:nvSpPr>
      <xdr:spPr>
        <a:xfrm>
          <a:off x="4419600" y="1647825"/>
          <a:ext cx="30003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3" name="Text Box 6"/>
        <xdr:cNvSpPr txBox="1">
          <a:spLocks noChangeArrowheads="1"/>
        </xdr:cNvSpPr>
      </xdr:nvSpPr>
      <xdr:spPr>
        <a:xfrm>
          <a:off x="4419600" y="1647825"/>
          <a:ext cx="30003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4" name="Text Box 7"/>
        <xdr:cNvSpPr txBox="1">
          <a:spLocks noChangeArrowheads="1"/>
        </xdr:cNvSpPr>
      </xdr:nvSpPr>
      <xdr:spPr>
        <a:xfrm>
          <a:off x="4419600" y="1647825"/>
          <a:ext cx="30003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5" name="Text Box 3"/>
        <xdr:cNvSpPr txBox="1">
          <a:spLocks noChangeArrowheads="1"/>
        </xdr:cNvSpPr>
      </xdr:nvSpPr>
      <xdr:spPr>
        <a:xfrm>
          <a:off x="4419600" y="1647825"/>
          <a:ext cx="30003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6" name="Text Box 4"/>
        <xdr:cNvSpPr txBox="1">
          <a:spLocks noChangeArrowheads="1"/>
        </xdr:cNvSpPr>
      </xdr:nvSpPr>
      <xdr:spPr>
        <a:xfrm>
          <a:off x="4419600" y="1647825"/>
          <a:ext cx="30003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7" name="Text Box 6"/>
        <xdr:cNvSpPr txBox="1">
          <a:spLocks noChangeArrowheads="1"/>
        </xdr:cNvSpPr>
      </xdr:nvSpPr>
      <xdr:spPr>
        <a:xfrm>
          <a:off x="4419600" y="1647825"/>
          <a:ext cx="30003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38100</xdr:colOff>
      <xdr:row>7</xdr:row>
      <xdr:rowOff>0</xdr:rowOff>
    </xdr:to>
    <xdr:sp>
      <xdr:nvSpPr>
        <xdr:cNvPr id="8" name="Text Box 7"/>
        <xdr:cNvSpPr txBox="1">
          <a:spLocks noChangeArrowheads="1"/>
        </xdr:cNvSpPr>
      </xdr:nvSpPr>
      <xdr:spPr>
        <a:xfrm>
          <a:off x="4419600" y="1647825"/>
          <a:ext cx="300037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editAs="oneCell">
    <xdr:from>
      <xdr:col>0</xdr:col>
      <xdr:colOff>209550</xdr:colOff>
      <xdr:row>0</xdr:row>
      <xdr:rowOff>95250</xdr:rowOff>
    </xdr:from>
    <xdr:to>
      <xdr:col>0</xdr:col>
      <xdr:colOff>800100</xdr:colOff>
      <xdr:row>5</xdr:row>
      <xdr:rowOff>142875</xdr:rowOff>
    </xdr:to>
    <xdr:pic>
      <xdr:nvPicPr>
        <xdr:cNvPr id="9" name="Picture 1" descr="logufop"/>
        <xdr:cNvPicPr preferRelativeResize="1">
          <a:picLocks noChangeAspect="1"/>
        </xdr:cNvPicPr>
      </xdr:nvPicPr>
      <xdr:blipFill>
        <a:blip r:embed="rId1"/>
        <a:stretch>
          <a:fillRect/>
        </a:stretch>
      </xdr:blipFill>
      <xdr:spPr>
        <a:xfrm>
          <a:off x="209550" y="95250"/>
          <a:ext cx="590550" cy="1143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1295400</xdr:colOff>
      <xdr:row>7</xdr:row>
      <xdr:rowOff>0</xdr:rowOff>
    </xdr:from>
    <xdr:to>
      <xdr:col>4</xdr:col>
      <xdr:colOff>28575</xdr:colOff>
      <xdr:row>7</xdr:row>
      <xdr:rowOff>0</xdr:rowOff>
    </xdr:to>
    <xdr:sp>
      <xdr:nvSpPr>
        <xdr:cNvPr id="1" name="Text Box 3"/>
        <xdr:cNvSpPr txBox="1">
          <a:spLocks noChangeArrowheads="1"/>
        </xdr:cNvSpPr>
      </xdr:nvSpPr>
      <xdr:spPr>
        <a:xfrm>
          <a:off x="4419600" y="1504950"/>
          <a:ext cx="24955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2" name="Text Box 4"/>
        <xdr:cNvSpPr txBox="1">
          <a:spLocks noChangeArrowheads="1"/>
        </xdr:cNvSpPr>
      </xdr:nvSpPr>
      <xdr:spPr>
        <a:xfrm>
          <a:off x="4419600" y="1504950"/>
          <a:ext cx="24955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3" name="Text Box 6"/>
        <xdr:cNvSpPr txBox="1">
          <a:spLocks noChangeArrowheads="1"/>
        </xdr:cNvSpPr>
      </xdr:nvSpPr>
      <xdr:spPr>
        <a:xfrm>
          <a:off x="4419600" y="1504950"/>
          <a:ext cx="24955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4" name="Text Box 7"/>
        <xdr:cNvSpPr txBox="1">
          <a:spLocks noChangeArrowheads="1"/>
        </xdr:cNvSpPr>
      </xdr:nvSpPr>
      <xdr:spPr>
        <a:xfrm>
          <a:off x="4419600" y="1504950"/>
          <a:ext cx="24955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5" name="Text Box 3"/>
        <xdr:cNvSpPr txBox="1">
          <a:spLocks noChangeArrowheads="1"/>
        </xdr:cNvSpPr>
      </xdr:nvSpPr>
      <xdr:spPr>
        <a:xfrm>
          <a:off x="4419600" y="1504950"/>
          <a:ext cx="24955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6" name="Text Box 4"/>
        <xdr:cNvSpPr txBox="1">
          <a:spLocks noChangeArrowheads="1"/>
        </xdr:cNvSpPr>
      </xdr:nvSpPr>
      <xdr:spPr>
        <a:xfrm>
          <a:off x="4419600" y="1504950"/>
          <a:ext cx="24955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7" name="Text Box 6"/>
        <xdr:cNvSpPr txBox="1">
          <a:spLocks noChangeArrowheads="1"/>
        </xdr:cNvSpPr>
      </xdr:nvSpPr>
      <xdr:spPr>
        <a:xfrm>
          <a:off x="4419600" y="1504950"/>
          <a:ext cx="24955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8" name="Text Box 7"/>
        <xdr:cNvSpPr txBox="1">
          <a:spLocks noChangeArrowheads="1"/>
        </xdr:cNvSpPr>
      </xdr:nvSpPr>
      <xdr:spPr>
        <a:xfrm>
          <a:off x="4419600" y="1504950"/>
          <a:ext cx="24955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9" name="Text Box 3"/>
        <xdr:cNvSpPr txBox="1">
          <a:spLocks noChangeArrowheads="1"/>
        </xdr:cNvSpPr>
      </xdr:nvSpPr>
      <xdr:spPr>
        <a:xfrm>
          <a:off x="4419600" y="1504950"/>
          <a:ext cx="24955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0" name="Text Box 4"/>
        <xdr:cNvSpPr txBox="1">
          <a:spLocks noChangeArrowheads="1"/>
        </xdr:cNvSpPr>
      </xdr:nvSpPr>
      <xdr:spPr>
        <a:xfrm>
          <a:off x="4419600" y="1504950"/>
          <a:ext cx="24955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1" name="Text Box 6"/>
        <xdr:cNvSpPr txBox="1">
          <a:spLocks noChangeArrowheads="1"/>
        </xdr:cNvSpPr>
      </xdr:nvSpPr>
      <xdr:spPr>
        <a:xfrm>
          <a:off x="4419600" y="1504950"/>
          <a:ext cx="24955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2" name="Text Box 7"/>
        <xdr:cNvSpPr txBox="1">
          <a:spLocks noChangeArrowheads="1"/>
        </xdr:cNvSpPr>
      </xdr:nvSpPr>
      <xdr:spPr>
        <a:xfrm>
          <a:off x="4419600" y="1504950"/>
          <a:ext cx="24955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3" name="Text Box 3"/>
        <xdr:cNvSpPr txBox="1">
          <a:spLocks noChangeArrowheads="1"/>
        </xdr:cNvSpPr>
      </xdr:nvSpPr>
      <xdr:spPr>
        <a:xfrm>
          <a:off x="4419600" y="1504950"/>
          <a:ext cx="24955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4" name="Text Box 4"/>
        <xdr:cNvSpPr txBox="1">
          <a:spLocks noChangeArrowheads="1"/>
        </xdr:cNvSpPr>
      </xdr:nvSpPr>
      <xdr:spPr>
        <a:xfrm>
          <a:off x="4419600" y="1504950"/>
          <a:ext cx="24955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3</xdr:col>
      <xdr:colOff>1295400</xdr:colOff>
      <xdr:row>7</xdr:row>
      <xdr:rowOff>0</xdr:rowOff>
    </xdr:from>
    <xdr:to>
      <xdr:col>4</xdr:col>
      <xdr:colOff>28575</xdr:colOff>
      <xdr:row>7</xdr:row>
      <xdr:rowOff>0</xdr:rowOff>
    </xdr:to>
    <xdr:sp>
      <xdr:nvSpPr>
        <xdr:cNvPr id="15" name="Text Box 6"/>
        <xdr:cNvSpPr txBox="1">
          <a:spLocks noChangeArrowheads="1"/>
        </xdr:cNvSpPr>
      </xdr:nvSpPr>
      <xdr:spPr>
        <a:xfrm>
          <a:off x="4419600" y="1504950"/>
          <a:ext cx="24955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10</xdr:col>
      <xdr:colOff>257175</xdr:colOff>
      <xdr:row>6</xdr:row>
      <xdr:rowOff>238125</xdr:rowOff>
    </xdr:from>
    <xdr:to>
      <xdr:col>14</xdr:col>
      <xdr:colOff>314325</xdr:colOff>
      <xdr:row>6</xdr:row>
      <xdr:rowOff>238125</xdr:rowOff>
    </xdr:to>
    <xdr:sp>
      <xdr:nvSpPr>
        <xdr:cNvPr id="16" name="Text Box 7"/>
        <xdr:cNvSpPr txBox="1">
          <a:spLocks noChangeArrowheads="1"/>
        </xdr:cNvSpPr>
      </xdr:nvSpPr>
      <xdr:spPr>
        <a:xfrm>
          <a:off x="12792075" y="1362075"/>
          <a:ext cx="24955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Co de 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editAs="oneCell">
    <xdr:from>
      <xdr:col>0</xdr:col>
      <xdr:colOff>276225</xdr:colOff>
      <xdr:row>0</xdr:row>
      <xdr:rowOff>85725</xdr:rowOff>
    </xdr:from>
    <xdr:to>
      <xdr:col>0</xdr:col>
      <xdr:colOff>742950</xdr:colOff>
      <xdr:row>5</xdr:row>
      <xdr:rowOff>133350</xdr:rowOff>
    </xdr:to>
    <xdr:pic>
      <xdr:nvPicPr>
        <xdr:cNvPr id="17" name="Picture 1" descr="logufop"/>
        <xdr:cNvPicPr preferRelativeResize="1">
          <a:picLocks noChangeAspect="1"/>
        </xdr:cNvPicPr>
      </xdr:nvPicPr>
      <xdr:blipFill>
        <a:blip r:embed="rId1"/>
        <a:stretch>
          <a:fillRect/>
        </a:stretch>
      </xdr:blipFill>
      <xdr:spPr>
        <a:xfrm>
          <a:off x="276225" y="85725"/>
          <a:ext cx="4667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view="pageBreakPreview" zoomScaleSheetLayoutView="100" zoomScalePageLayoutView="0" workbookViewId="0" topLeftCell="A1">
      <selection activeCell="E21" sqref="E21"/>
    </sheetView>
  </sheetViews>
  <sheetFormatPr defaultColWidth="9.140625" defaultRowHeight="12.75"/>
  <cols>
    <col min="1" max="1" width="9.140625" style="84" customWidth="1"/>
    <col min="2" max="2" width="66.00390625" style="84" customWidth="1"/>
    <col min="3" max="3" width="18.8515625" style="84" customWidth="1"/>
    <col min="4" max="4" width="9.140625" style="84" customWidth="1"/>
    <col min="5" max="5" width="36.28125" style="84" customWidth="1"/>
    <col min="6" max="16384" width="9.140625" style="84" customWidth="1"/>
  </cols>
  <sheetData>
    <row r="1" spans="1:5" s="75" customFormat="1" ht="15">
      <c r="A1" s="33"/>
      <c r="B1" s="290" t="s">
        <v>382</v>
      </c>
      <c r="C1" s="291"/>
      <c r="D1" s="6"/>
      <c r="E1" s="6"/>
    </row>
    <row r="2" spans="1:5" s="75" customFormat="1" ht="18" customHeight="1">
      <c r="A2" s="34"/>
      <c r="B2" s="288" t="s">
        <v>24</v>
      </c>
      <c r="C2" s="289"/>
      <c r="D2" s="6"/>
      <c r="E2" s="6"/>
    </row>
    <row r="3" spans="1:5" s="75" customFormat="1" ht="18" customHeight="1">
      <c r="A3" s="34"/>
      <c r="B3" s="288" t="s">
        <v>346</v>
      </c>
      <c r="C3" s="289"/>
      <c r="D3" s="6"/>
      <c r="E3" s="6"/>
    </row>
    <row r="4" spans="1:5" s="75" customFormat="1" ht="18" customHeight="1">
      <c r="A4" s="34"/>
      <c r="B4" s="288"/>
      <c r="C4" s="289"/>
      <c r="D4" s="6"/>
      <c r="E4" s="6"/>
    </row>
    <row r="5" spans="1:5" s="75" customFormat="1" ht="18" customHeight="1">
      <c r="A5" s="34"/>
      <c r="B5" s="44"/>
      <c r="C5" s="162"/>
      <c r="D5" s="6"/>
      <c r="E5" s="6"/>
    </row>
    <row r="6" spans="1:5" s="75" customFormat="1" ht="18" customHeight="1">
      <c r="A6" s="34"/>
      <c r="B6" s="163"/>
      <c r="C6" s="161"/>
      <c r="D6" s="6"/>
      <c r="E6" s="6"/>
    </row>
    <row r="7" spans="1:5" s="75" customFormat="1" ht="15.75" thickBot="1">
      <c r="A7" s="76"/>
      <c r="B7" s="164"/>
      <c r="C7" s="165"/>
      <c r="D7" s="6"/>
      <c r="E7" s="6"/>
    </row>
    <row r="8" spans="1:5" s="75" customFormat="1" ht="18.75" customHeight="1">
      <c r="A8" s="166">
        <v>1</v>
      </c>
      <c r="B8" s="77" t="s">
        <v>0</v>
      </c>
      <c r="C8" s="78"/>
      <c r="D8" s="6"/>
      <c r="E8" s="6"/>
    </row>
    <row r="9" spans="1:5" s="75" customFormat="1" ht="18.75" customHeight="1">
      <c r="A9" s="154">
        <v>2</v>
      </c>
      <c r="B9" s="79" t="s">
        <v>6</v>
      </c>
      <c r="C9" s="78"/>
      <c r="D9" s="6"/>
      <c r="E9" s="6"/>
    </row>
    <row r="10" spans="1:5" s="75" customFormat="1" ht="18.75" customHeight="1">
      <c r="A10" s="154">
        <v>3</v>
      </c>
      <c r="B10" s="80" t="s">
        <v>36</v>
      </c>
      <c r="C10" s="81"/>
      <c r="D10" s="6"/>
      <c r="E10" s="6"/>
    </row>
    <row r="11" spans="1:5" s="75" customFormat="1" ht="18.75" customHeight="1">
      <c r="A11" s="154">
        <v>4</v>
      </c>
      <c r="B11" s="6" t="s">
        <v>167</v>
      </c>
      <c r="C11" s="81"/>
      <c r="D11" s="6"/>
      <c r="E11" s="6"/>
    </row>
    <row r="12" spans="1:5" s="75" customFormat="1" ht="18.75" customHeight="1">
      <c r="A12" s="154">
        <v>5</v>
      </c>
      <c r="B12" s="79" t="s">
        <v>1</v>
      </c>
      <c r="C12" s="78"/>
      <c r="D12" s="6"/>
      <c r="E12" s="185"/>
    </row>
    <row r="13" spans="1:5" s="75" customFormat="1" ht="18.75" customHeight="1">
      <c r="A13" s="154">
        <v>6</v>
      </c>
      <c r="B13" s="79" t="s">
        <v>156</v>
      </c>
      <c r="C13" s="78"/>
      <c r="D13" s="6"/>
      <c r="E13" s="6"/>
    </row>
    <row r="14" spans="1:5" s="75" customFormat="1" ht="18.75" customHeight="1">
      <c r="A14" s="154">
        <v>7</v>
      </c>
      <c r="B14" s="79" t="s">
        <v>69</v>
      </c>
      <c r="C14" s="78"/>
      <c r="D14" s="6"/>
      <c r="E14" s="6"/>
    </row>
    <row r="15" spans="1:5" s="75" customFormat="1" ht="18.75" customHeight="1">
      <c r="A15" s="154">
        <v>8</v>
      </c>
      <c r="B15" s="79" t="s">
        <v>76</v>
      </c>
      <c r="C15" s="78"/>
      <c r="D15" s="6"/>
      <c r="E15" s="6"/>
    </row>
    <row r="16" spans="1:5" s="75" customFormat="1" ht="18.75" customHeight="1">
      <c r="A16" s="154">
        <v>9</v>
      </c>
      <c r="B16" s="79" t="s">
        <v>23</v>
      </c>
      <c r="C16" s="78"/>
      <c r="D16" s="6"/>
      <c r="E16" s="6"/>
    </row>
    <row r="17" spans="1:5" s="75" customFormat="1" ht="18.75" customHeight="1">
      <c r="A17" s="154">
        <v>10</v>
      </c>
      <c r="B17" s="79" t="s">
        <v>2</v>
      </c>
      <c r="C17" s="78"/>
      <c r="D17" s="6"/>
      <c r="E17" s="6"/>
    </row>
    <row r="18" spans="1:5" s="75" customFormat="1" ht="18.75" customHeight="1">
      <c r="A18" s="154">
        <v>11</v>
      </c>
      <c r="B18" s="79" t="s">
        <v>30</v>
      </c>
      <c r="C18" s="78"/>
      <c r="D18" s="6"/>
      <c r="E18" s="6"/>
    </row>
    <row r="19" spans="1:5" s="75" customFormat="1" ht="18.75" customHeight="1">
      <c r="A19" s="154">
        <v>12</v>
      </c>
      <c r="B19" s="79" t="s">
        <v>4</v>
      </c>
      <c r="C19" s="82"/>
      <c r="D19" s="6"/>
      <c r="E19" s="6"/>
    </row>
    <row r="20" spans="1:3" ht="21" customHeight="1">
      <c r="A20" s="154">
        <v>13</v>
      </c>
      <c r="B20" s="83" t="s">
        <v>5</v>
      </c>
      <c r="C20" s="81"/>
    </row>
    <row r="21" spans="1:5" s="75" customFormat="1" ht="18.75" customHeight="1" thickBot="1">
      <c r="A21" s="171">
        <v>14</v>
      </c>
      <c r="B21" s="172" t="s">
        <v>3</v>
      </c>
      <c r="C21" s="173"/>
      <c r="D21" s="6"/>
      <c r="E21" s="6"/>
    </row>
    <row r="22" spans="1:6" s="75" customFormat="1" ht="24.75" customHeight="1" thickBot="1">
      <c r="A22" s="174"/>
      <c r="B22" s="277" t="s">
        <v>7</v>
      </c>
      <c r="C22" s="175">
        <f>SUM(C8:C21)</f>
        <v>0</v>
      </c>
      <c r="D22" s="85"/>
      <c r="E22" s="85"/>
      <c r="F22" s="86"/>
    </row>
    <row r="23" spans="1:2" ht="15">
      <c r="A23" s="87"/>
      <c r="B23" s="6"/>
    </row>
    <row r="24" spans="1:2" ht="15.75" customHeight="1">
      <c r="A24" s="87"/>
      <c r="B24" s="6"/>
    </row>
    <row r="25" spans="1:2" ht="15">
      <c r="A25" s="87"/>
      <c r="B25" s="6"/>
    </row>
  </sheetData>
  <sheetProtection/>
  <mergeCells count="3">
    <mergeCell ref="B2:C2"/>
    <mergeCell ref="B1:C1"/>
    <mergeCell ref="B3:C4"/>
  </mergeCells>
  <printOptions/>
  <pageMargins left="0.5905511811023623" right="0.5905511811023623" top="0.5905511811023623" bottom="0.5905511811023623" header="0.5118110236220472" footer="0.5118110236220472"/>
  <pageSetup fitToHeight="0" fitToWidth="1" horizontalDpi="600" verticalDpi="600" orientation="portrait" paperSize="9" scale="9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M15"/>
  <sheetViews>
    <sheetView view="pageBreakPreview" zoomScale="70" zoomScaleSheetLayoutView="70" zoomScalePageLayoutView="0" workbookViewId="0" topLeftCell="A1">
      <selection activeCell="D9" sqref="D9"/>
    </sheetView>
  </sheetViews>
  <sheetFormatPr defaultColWidth="9.140625" defaultRowHeight="12.75"/>
  <cols>
    <col min="1" max="2" width="16.00390625" style="84" customWidth="1"/>
    <col min="3" max="3" width="13.7109375" style="84" customWidth="1"/>
    <col min="4" max="4" width="53.7109375" style="84" customWidth="1"/>
    <col min="5" max="5" width="12.140625" style="84" customWidth="1"/>
    <col min="6" max="6" width="13.7109375" style="84" customWidth="1"/>
    <col min="7" max="7" width="13.421875" style="84" bestFit="1" customWidth="1"/>
    <col min="8" max="8" width="14.28125" style="84" customWidth="1"/>
    <col min="9" max="9" width="21.421875" style="84" bestFit="1" customWidth="1"/>
    <col min="10" max="16384" width="9.140625" style="84" customWidth="1"/>
  </cols>
  <sheetData>
    <row r="1" spans="1:9" s="88" customFormat="1" ht="18" customHeight="1">
      <c r="A1" s="302"/>
      <c r="B1" s="303"/>
      <c r="C1" s="303"/>
      <c r="D1" s="303"/>
      <c r="E1" s="303"/>
      <c r="F1" s="303"/>
      <c r="G1" s="303"/>
      <c r="H1" s="303"/>
      <c r="I1" s="304"/>
    </row>
    <row r="2" spans="1:9" s="88" customFormat="1" ht="18" customHeight="1">
      <c r="A2" s="305" t="s">
        <v>382</v>
      </c>
      <c r="B2" s="306"/>
      <c r="C2" s="306"/>
      <c r="D2" s="306"/>
      <c r="E2" s="306"/>
      <c r="F2" s="306"/>
      <c r="G2" s="306"/>
      <c r="H2" s="306"/>
      <c r="I2" s="307"/>
    </row>
    <row r="3" spans="1:9" s="88" customFormat="1" ht="18" customHeight="1">
      <c r="A3" s="305" t="s">
        <v>24</v>
      </c>
      <c r="B3" s="306"/>
      <c r="C3" s="306"/>
      <c r="D3" s="306"/>
      <c r="E3" s="306"/>
      <c r="F3" s="306"/>
      <c r="G3" s="306"/>
      <c r="H3" s="306"/>
      <c r="I3" s="307"/>
    </row>
    <row r="4" spans="1:9" s="88" customFormat="1" ht="18" customHeight="1">
      <c r="A4" s="308" t="s">
        <v>56</v>
      </c>
      <c r="B4" s="309"/>
      <c r="C4" s="309"/>
      <c r="D4" s="309"/>
      <c r="E4" s="309"/>
      <c r="F4" s="309"/>
      <c r="G4" s="309"/>
      <c r="H4" s="309"/>
      <c r="I4" s="91" t="s">
        <v>166</v>
      </c>
    </row>
    <row r="5" spans="1:9" s="88" customFormat="1" ht="18" customHeight="1">
      <c r="A5" s="89"/>
      <c r="B5" s="90"/>
      <c r="C5" s="90"/>
      <c r="D5" s="61"/>
      <c r="E5" s="296"/>
      <c r="F5" s="296"/>
      <c r="G5" s="296"/>
      <c r="H5" s="296"/>
      <c r="I5" s="297"/>
    </row>
    <row r="6" spans="1:9" s="94" customFormat="1" ht="18" customHeight="1">
      <c r="A6" s="92"/>
      <c r="B6" s="93"/>
      <c r="C6" s="93"/>
      <c r="D6" s="298"/>
      <c r="E6" s="298"/>
      <c r="F6" s="298"/>
      <c r="G6" s="298"/>
      <c r="H6" s="19"/>
      <c r="I6" s="168"/>
    </row>
    <row r="7" spans="1:9" s="98" customFormat="1" ht="30">
      <c r="A7" s="114" t="s">
        <v>12</v>
      </c>
      <c r="B7" s="115" t="s">
        <v>256</v>
      </c>
      <c r="C7" s="116" t="s">
        <v>28</v>
      </c>
      <c r="D7" s="117" t="s">
        <v>25</v>
      </c>
      <c r="E7" s="36" t="s">
        <v>26</v>
      </c>
      <c r="F7" s="38" t="s">
        <v>27</v>
      </c>
      <c r="G7" s="37" t="s">
        <v>37</v>
      </c>
      <c r="H7" s="37" t="s">
        <v>38</v>
      </c>
      <c r="I7" s="97" t="s">
        <v>39</v>
      </c>
    </row>
    <row r="8" spans="1:13" s="101" customFormat="1" ht="35.25" customHeight="1" thickBot="1">
      <c r="A8" s="54">
        <v>9</v>
      </c>
      <c r="B8" s="67"/>
      <c r="C8" s="320" t="str">
        <f>GERAL!B16</f>
        <v>ESQUADRIAS</v>
      </c>
      <c r="D8" s="345"/>
      <c r="E8" s="345" t="s">
        <v>29</v>
      </c>
      <c r="F8" s="345"/>
      <c r="G8" s="345"/>
      <c r="H8" s="345"/>
      <c r="I8" s="122">
        <f>SUM(I9:I13)</f>
        <v>0</v>
      </c>
      <c r="J8" s="100"/>
      <c r="K8" s="100"/>
      <c r="L8" s="100"/>
      <c r="M8" s="100"/>
    </row>
    <row r="9" spans="1:13" s="101" customFormat="1" ht="28.5">
      <c r="A9" s="239" t="s">
        <v>179</v>
      </c>
      <c r="B9" s="240"/>
      <c r="C9" s="220"/>
      <c r="D9" s="241" t="s">
        <v>352</v>
      </c>
      <c r="E9" s="222" t="s">
        <v>248</v>
      </c>
      <c r="F9" s="242">
        <v>4</v>
      </c>
      <c r="G9" s="224"/>
      <c r="H9" s="225"/>
      <c r="I9" s="226"/>
      <c r="J9" s="100"/>
      <c r="K9" s="100"/>
      <c r="L9" s="100"/>
      <c r="M9" s="100"/>
    </row>
    <row r="10" spans="1:13" s="108" customFormat="1" ht="85.5">
      <c r="A10" s="102" t="s">
        <v>178</v>
      </c>
      <c r="B10" s="103"/>
      <c r="C10" s="13"/>
      <c r="D10" s="236" t="s">
        <v>356</v>
      </c>
      <c r="E10" s="106" t="s">
        <v>196</v>
      </c>
      <c r="F10" s="35">
        <v>24</v>
      </c>
      <c r="G10" s="110"/>
      <c r="H10" s="72"/>
      <c r="I10" s="73"/>
      <c r="J10" s="107"/>
      <c r="K10" s="107"/>
      <c r="L10" s="107"/>
      <c r="M10" s="107"/>
    </row>
    <row r="11" spans="1:13" s="108" customFormat="1" ht="85.5">
      <c r="A11" s="102" t="s">
        <v>180</v>
      </c>
      <c r="B11" s="103"/>
      <c r="C11" s="13"/>
      <c r="D11" s="236" t="s">
        <v>355</v>
      </c>
      <c r="E11" s="106" t="s">
        <v>196</v>
      </c>
      <c r="F11" s="35">
        <v>12</v>
      </c>
      <c r="G11" s="110"/>
      <c r="H11" s="72"/>
      <c r="I11" s="73"/>
      <c r="J11" s="107"/>
      <c r="K11" s="107"/>
      <c r="L11" s="107"/>
      <c r="M11" s="107"/>
    </row>
    <row r="12" spans="1:13" s="108" customFormat="1" ht="85.5">
      <c r="A12" s="102" t="s">
        <v>348</v>
      </c>
      <c r="B12" s="103"/>
      <c r="C12" s="13"/>
      <c r="D12" s="236" t="s">
        <v>354</v>
      </c>
      <c r="E12" s="106" t="s">
        <v>196</v>
      </c>
      <c r="F12" s="35">
        <v>7</v>
      </c>
      <c r="G12" s="110"/>
      <c r="H12" s="72"/>
      <c r="I12" s="73"/>
      <c r="J12" s="107"/>
      <c r="K12" s="107"/>
      <c r="L12" s="107"/>
      <c r="M12" s="107"/>
    </row>
    <row r="13" spans="1:13" s="108" customFormat="1" ht="57.75" thickBot="1">
      <c r="A13" s="243" t="s">
        <v>349</v>
      </c>
      <c r="B13" s="244"/>
      <c r="C13" s="229"/>
      <c r="D13" s="245" t="s">
        <v>357</v>
      </c>
      <c r="E13" s="231" t="s">
        <v>196</v>
      </c>
      <c r="F13" s="246">
        <v>63</v>
      </c>
      <c r="G13" s="233"/>
      <c r="H13" s="233"/>
      <c r="I13" s="234"/>
      <c r="J13" s="107"/>
      <c r="K13" s="107"/>
      <c r="L13" s="107"/>
      <c r="M13" s="107"/>
    </row>
    <row r="14" spans="1:13" s="108" customFormat="1" ht="18" customHeight="1" thickBot="1">
      <c r="A14" s="346"/>
      <c r="B14" s="347"/>
      <c r="C14" s="348"/>
      <c r="D14" s="348"/>
      <c r="E14" s="348"/>
      <c r="F14" s="348"/>
      <c r="G14" s="348"/>
      <c r="H14" s="348"/>
      <c r="I14" s="349"/>
      <c r="J14" s="107"/>
      <c r="K14" s="107"/>
      <c r="L14" s="107"/>
      <c r="M14" s="107"/>
    </row>
    <row r="15" spans="1:13" s="108" customFormat="1" ht="19.5" customHeight="1">
      <c r="A15" s="84"/>
      <c r="B15" s="84"/>
      <c r="C15" s="84"/>
      <c r="D15" s="84"/>
      <c r="E15" s="84"/>
      <c r="F15" s="84"/>
      <c r="G15" s="84"/>
      <c r="H15" s="84"/>
      <c r="I15" s="84"/>
      <c r="J15" s="107"/>
      <c r="K15" s="107"/>
      <c r="L15" s="107"/>
      <c r="M15" s="107"/>
    </row>
    <row r="17" ht="30.75" customHeight="1"/>
  </sheetData>
  <sheetProtection/>
  <mergeCells count="9">
    <mergeCell ref="C8:D8"/>
    <mergeCell ref="E8:H8"/>
    <mergeCell ref="A14:I14"/>
    <mergeCell ref="A1:I1"/>
    <mergeCell ref="A2:I2"/>
    <mergeCell ref="A3:I3"/>
    <mergeCell ref="E5:I5"/>
    <mergeCell ref="D6:G6"/>
    <mergeCell ref="A4:H4"/>
  </mergeCells>
  <printOptions/>
  <pageMargins left="0.511811024" right="0.511811024" top="0.787401575" bottom="0.787401575" header="0.31496062" footer="0.31496062"/>
  <pageSetup fitToHeight="0" fitToWidth="1" horizontalDpi="600" verticalDpi="600" orientation="portrait" paperSize="9" scale="5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U23"/>
  <sheetViews>
    <sheetView view="pageBreakPreview" zoomScale="85" zoomScaleSheetLayoutView="85" zoomScalePageLayoutView="0" workbookViewId="0" topLeftCell="A1">
      <selection activeCell="B9" sqref="B9:C13"/>
    </sheetView>
  </sheetViews>
  <sheetFormatPr defaultColWidth="9.140625" defaultRowHeight="12.75"/>
  <cols>
    <col min="1" max="2" width="15.57421875" style="84" customWidth="1"/>
    <col min="3" max="3" width="13.00390625" style="84" customWidth="1"/>
    <col min="4" max="4" width="45.7109375" style="84" customWidth="1"/>
    <col min="5" max="5" width="11.421875" style="84" customWidth="1"/>
    <col min="6" max="6" width="13.7109375" style="84" customWidth="1"/>
    <col min="7" max="7" width="13.421875" style="84" bestFit="1" customWidth="1"/>
    <col min="8" max="8" width="14.28125" style="84" customWidth="1"/>
    <col min="9" max="9" width="21.421875" style="84" bestFit="1" customWidth="1"/>
    <col min="10" max="13" width="9.140625" style="84" customWidth="1"/>
    <col min="14" max="14" width="94.140625" style="84" customWidth="1"/>
    <col min="15" max="16" width="9.140625" style="84" customWidth="1"/>
    <col min="17" max="17" width="11.421875" style="84" bestFit="1" customWidth="1"/>
    <col min="18" max="18" width="12.8515625" style="84" bestFit="1" customWidth="1"/>
    <col min="19" max="16384" width="9.140625" style="84" customWidth="1"/>
  </cols>
  <sheetData>
    <row r="1" spans="1:9" s="88" customFormat="1" ht="18" customHeight="1">
      <c r="A1" s="302"/>
      <c r="B1" s="303"/>
      <c r="C1" s="303"/>
      <c r="D1" s="303"/>
      <c r="E1" s="303"/>
      <c r="F1" s="303"/>
      <c r="G1" s="303"/>
      <c r="H1" s="303"/>
      <c r="I1" s="304"/>
    </row>
    <row r="2" spans="1:9" s="88" customFormat="1" ht="18" customHeight="1">
      <c r="A2" s="305" t="s">
        <v>382</v>
      </c>
      <c r="B2" s="306"/>
      <c r="C2" s="306"/>
      <c r="D2" s="306"/>
      <c r="E2" s="306"/>
      <c r="F2" s="306"/>
      <c r="G2" s="306"/>
      <c r="H2" s="306"/>
      <c r="I2" s="307"/>
    </row>
    <row r="3" spans="1:9" s="88" customFormat="1" ht="18" customHeight="1">
      <c r="A3" s="305" t="s">
        <v>24</v>
      </c>
      <c r="B3" s="306"/>
      <c r="C3" s="306"/>
      <c r="D3" s="306"/>
      <c r="E3" s="306"/>
      <c r="F3" s="306"/>
      <c r="G3" s="306"/>
      <c r="H3" s="306"/>
      <c r="I3" s="307"/>
    </row>
    <row r="4" spans="1:9" s="88" customFormat="1" ht="18" customHeight="1">
      <c r="A4" s="308" t="s">
        <v>56</v>
      </c>
      <c r="B4" s="309"/>
      <c r="C4" s="309"/>
      <c r="D4" s="309"/>
      <c r="E4" s="309"/>
      <c r="F4" s="309"/>
      <c r="G4" s="309"/>
      <c r="H4" s="309"/>
      <c r="I4" s="91" t="s">
        <v>166</v>
      </c>
    </row>
    <row r="5" spans="1:9" s="88" customFormat="1" ht="18" customHeight="1">
      <c r="A5" s="89"/>
      <c r="B5" s="90"/>
      <c r="C5" s="90"/>
      <c r="D5" s="61"/>
      <c r="E5" s="296"/>
      <c r="F5" s="296"/>
      <c r="G5" s="296"/>
      <c r="H5" s="296"/>
      <c r="I5" s="297"/>
    </row>
    <row r="6" spans="1:9" s="94" customFormat="1" ht="18" customHeight="1">
      <c r="A6" s="92"/>
      <c r="B6" s="93"/>
      <c r="C6" s="93"/>
      <c r="D6" s="298"/>
      <c r="E6" s="298"/>
      <c r="F6" s="298"/>
      <c r="G6" s="298"/>
      <c r="H6" s="19"/>
      <c r="I6" s="168"/>
    </row>
    <row r="7" spans="1:9" s="98" customFormat="1" ht="30">
      <c r="A7" s="114" t="s">
        <v>12</v>
      </c>
      <c r="B7" s="115" t="s">
        <v>256</v>
      </c>
      <c r="C7" s="116" t="s">
        <v>28</v>
      </c>
      <c r="D7" s="117" t="s">
        <v>25</v>
      </c>
      <c r="E7" s="36" t="s">
        <v>26</v>
      </c>
      <c r="F7" s="38" t="s">
        <v>27</v>
      </c>
      <c r="G7" s="37" t="s">
        <v>37</v>
      </c>
      <c r="H7" s="37" t="s">
        <v>38</v>
      </c>
      <c r="I7" s="97" t="s">
        <v>39</v>
      </c>
    </row>
    <row r="8" spans="1:14" s="101" customFormat="1" ht="35.25" customHeight="1" thickBot="1">
      <c r="A8" s="54">
        <v>10</v>
      </c>
      <c r="B8" s="67"/>
      <c r="C8" s="319" t="str">
        <f>GERAL!B17</f>
        <v>PINTURA </v>
      </c>
      <c r="D8" s="320"/>
      <c r="E8" s="320" t="s">
        <v>29</v>
      </c>
      <c r="F8" s="345"/>
      <c r="G8" s="345"/>
      <c r="H8" s="345"/>
      <c r="I8" s="122">
        <f>SUM(I9:I13)</f>
        <v>0</v>
      </c>
      <c r="J8" s="100"/>
      <c r="K8" s="100"/>
      <c r="L8" s="100"/>
      <c r="M8" s="100"/>
      <c r="N8" s="100"/>
    </row>
    <row r="9" spans="1:21" s="108" customFormat="1" ht="45.75" customHeight="1">
      <c r="A9" s="247" t="s">
        <v>181</v>
      </c>
      <c r="B9" s="248"/>
      <c r="C9" s="220"/>
      <c r="D9" s="241" t="s">
        <v>88</v>
      </c>
      <c r="E9" s="222" t="s">
        <v>197</v>
      </c>
      <c r="F9" s="249">
        <v>362.3</v>
      </c>
      <c r="G9" s="224"/>
      <c r="H9" s="225"/>
      <c r="I9" s="226"/>
      <c r="J9" s="107"/>
      <c r="K9" s="107"/>
      <c r="L9" s="107"/>
      <c r="M9" s="107"/>
      <c r="N9" s="107"/>
      <c r="O9" s="107"/>
      <c r="P9" s="107"/>
      <c r="Q9" s="107"/>
      <c r="R9" s="23"/>
      <c r="S9" s="22"/>
      <c r="T9" s="107"/>
      <c r="U9" s="107"/>
    </row>
    <row r="10" spans="1:21" s="108" customFormat="1" ht="39.75" customHeight="1">
      <c r="A10" s="59" t="s">
        <v>90</v>
      </c>
      <c r="B10" s="68"/>
      <c r="C10" s="13"/>
      <c r="D10" s="236" t="s">
        <v>89</v>
      </c>
      <c r="E10" s="106" t="s">
        <v>197</v>
      </c>
      <c r="F10" s="10">
        <v>362.3</v>
      </c>
      <c r="G10" s="110"/>
      <c r="H10" s="72"/>
      <c r="I10" s="73"/>
      <c r="J10" s="107"/>
      <c r="K10" s="107"/>
      <c r="L10" s="107"/>
      <c r="M10" s="107"/>
      <c r="N10" s="107"/>
      <c r="O10" s="107"/>
      <c r="P10" s="107"/>
      <c r="Q10" s="107"/>
      <c r="R10" s="23"/>
      <c r="S10" s="22"/>
      <c r="T10" s="107"/>
      <c r="U10" s="107"/>
    </row>
    <row r="11" spans="1:21" s="108" customFormat="1" ht="46.5" customHeight="1">
      <c r="A11" s="59" t="s">
        <v>91</v>
      </c>
      <c r="B11" s="68"/>
      <c r="C11" s="13"/>
      <c r="D11" s="265" t="s">
        <v>243</v>
      </c>
      <c r="E11" s="106" t="s">
        <v>197</v>
      </c>
      <c r="F11" s="10">
        <v>80.07</v>
      </c>
      <c r="G11" s="110"/>
      <c r="H11" s="72"/>
      <c r="I11" s="73"/>
      <c r="J11" s="107"/>
      <c r="K11" s="107"/>
      <c r="L11" s="107"/>
      <c r="M11" s="107"/>
      <c r="N11" s="107"/>
      <c r="O11" s="107"/>
      <c r="P11" s="107"/>
      <c r="Q11" s="107"/>
      <c r="R11" s="23"/>
      <c r="S11" s="22"/>
      <c r="T11" s="107"/>
      <c r="U11" s="107"/>
    </row>
    <row r="12" spans="1:21" s="108" customFormat="1" ht="35.25" customHeight="1">
      <c r="A12" s="59" t="s">
        <v>92</v>
      </c>
      <c r="B12" s="68"/>
      <c r="C12" s="13"/>
      <c r="D12" s="265" t="s">
        <v>46</v>
      </c>
      <c r="E12" s="106" t="s">
        <v>197</v>
      </c>
      <c r="F12" s="10">
        <v>80.07</v>
      </c>
      <c r="G12" s="110"/>
      <c r="H12" s="72"/>
      <c r="I12" s="73"/>
      <c r="J12" s="107"/>
      <c r="K12" s="107"/>
      <c r="L12" s="107"/>
      <c r="M12" s="107"/>
      <c r="N12" s="107"/>
      <c r="O12" s="107"/>
      <c r="P12" s="107"/>
      <c r="Q12" s="107"/>
      <c r="R12" s="23"/>
      <c r="S12" s="22"/>
      <c r="T12" s="107"/>
      <c r="U12" s="107"/>
    </row>
    <row r="13" spans="1:21" s="108" customFormat="1" ht="33.75" customHeight="1" thickBot="1">
      <c r="A13" s="250" t="s">
        <v>93</v>
      </c>
      <c r="B13" s="251"/>
      <c r="C13" s="229"/>
      <c r="D13" s="245" t="s">
        <v>242</v>
      </c>
      <c r="E13" s="231" t="s">
        <v>197</v>
      </c>
      <c r="F13" s="252">
        <v>22.26</v>
      </c>
      <c r="G13" s="233"/>
      <c r="H13" s="233"/>
      <c r="I13" s="234"/>
      <c r="J13" s="107"/>
      <c r="K13" s="107"/>
      <c r="L13" s="107"/>
      <c r="M13" s="107"/>
      <c r="N13" s="107"/>
      <c r="O13" s="107"/>
      <c r="P13" s="107"/>
      <c r="Q13" s="107"/>
      <c r="R13" s="23"/>
      <c r="S13" s="22"/>
      <c r="T13" s="107"/>
      <c r="U13" s="107"/>
    </row>
    <row r="14" spans="1:9" ht="15.75" thickBot="1">
      <c r="A14" s="299"/>
      <c r="B14" s="300"/>
      <c r="C14" s="300"/>
      <c r="D14" s="300"/>
      <c r="E14" s="300"/>
      <c r="F14" s="300"/>
      <c r="G14" s="300"/>
      <c r="H14" s="300"/>
      <c r="I14" s="301"/>
    </row>
    <row r="18" ht="7.5" customHeight="1"/>
    <row r="19" spans="1:8" ht="14.25">
      <c r="A19" s="124"/>
      <c r="B19" s="124"/>
      <c r="C19" s="124"/>
      <c r="D19" s="124"/>
      <c r="E19" s="124"/>
      <c r="F19" s="124"/>
      <c r="G19" s="124"/>
      <c r="H19" s="124"/>
    </row>
    <row r="20" spans="1:8" ht="14.25">
      <c r="A20" s="124"/>
      <c r="B20" s="124"/>
      <c r="C20" s="124"/>
      <c r="D20" s="124"/>
      <c r="E20" s="124"/>
      <c r="F20" s="124"/>
      <c r="G20" s="124"/>
      <c r="H20" s="124"/>
    </row>
    <row r="21" spans="1:8" ht="14.25">
      <c r="A21" s="124"/>
      <c r="B21" s="124"/>
      <c r="C21" s="124"/>
      <c r="D21" s="124"/>
      <c r="E21" s="124"/>
      <c r="F21" s="124"/>
      <c r="G21" s="124"/>
      <c r="H21" s="124"/>
    </row>
    <row r="22" spans="1:8" ht="14.25">
      <c r="A22" s="124"/>
      <c r="B22" s="124"/>
      <c r="C22" s="124"/>
      <c r="D22" s="124"/>
      <c r="E22" s="124"/>
      <c r="F22" s="124"/>
      <c r="G22" s="124"/>
      <c r="H22" s="124"/>
    </row>
    <row r="23" spans="1:8" ht="14.25">
      <c r="A23" s="124"/>
      <c r="B23" s="124"/>
      <c r="C23" s="124"/>
      <c r="D23" s="124"/>
      <c r="E23" s="124"/>
      <c r="F23" s="124"/>
      <c r="G23" s="124"/>
      <c r="H23" s="124"/>
    </row>
  </sheetData>
  <sheetProtection/>
  <mergeCells count="9">
    <mergeCell ref="C8:D8"/>
    <mergeCell ref="E8:H8"/>
    <mergeCell ref="A14:I14"/>
    <mergeCell ref="A1:I1"/>
    <mergeCell ref="A2:I2"/>
    <mergeCell ref="A3:I3"/>
    <mergeCell ref="E5:I5"/>
    <mergeCell ref="D6:G6"/>
    <mergeCell ref="A4:H4"/>
  </mergeCells>
  <printOptions/>
  <pageMargins left="0.511811024" right="0.511811024" top="0.787401575" bottom="0.787401575" header="0.31496062" footer="0.31496062"/>
  <pageSetup fitToHeight="1" fitToWidth="1" horizontalDpi="600" verticalDpi="600" orientation="portrait" paperSize="9" scale="57" r:id="rId2"/>
  <drawing r:id="rId1"/>
</worksheet>
</file>

<file path=xl/worksheets/sheet12.xml><?xml version="1.0" encoding="utf-8"?>
<worksheet xmlns="http://schemas.openxmlformats.org/spreadsheetml/2006/main" xmlns:r="http://schemas.openxmlformats.org/officeDocument/2006/relationships">
  <dimension ref="A1:S24"/>
  <sheetViews>
    <sheetView view="pageBreakPreview" zoomScale="60" zoomScaleNormal="70" zoomScalePageLayoutView="0" workbookViewId="0" topLeftCell="A1">
      <selection activeCell="L48" sqref="L48"/>
    </sheetView>
  </sheetViews>
  <sheetFormatPr defaultColWidth="9.140625" defaultRowHeight="12.75"/>
  <cols>
    <col min="1" max="2" width="17.7109375" style="84" customWidth="1"/>
    <col min="3" max="3" width="15.28125" style="84" customWidth="1"/>
    <col min="4" max="4" width="60.57421875" style="84" customWidth="1"/>
    <col min="5" max="5" width="5.28125" style="84" customWidth="1"/>
    <col min="6" max="6" width="13.7109375" style="84" customWidth="1"/>
    <col min="7" max="7" width="13.421875" style="84" bestFit="1" customWidth="1"/>
    <col min="8" max="8" width="14.28125" style="84" customWidth="1"/>
    <col min="9" max="9" width="21.421875" style="84" customWidth="1"/>
    <col min="10" max="10" width="14.8515625" style="84" customWidth="1"/>
    <col min="11" max="16384" width="9.140625" style="84" customWidth="1"/>
  </cols>
  <sheetData>
    <row r="1" spans="1:9" s="88" customFormat="1" ht="18" customHeight="1">
      <c r="A1" s="302"/>
      <c r="B1" s="303"/>
      <c r="C1" s="303"/>
      <c r="D1" s="303"/>
      <c r="E1" s="303"/>
      <c r="F1" s="303"/>
      <c r="G1" s="303"/>
      <c r="H1" s="303"/>
      <c r="I1" s="304"/>
    </row>
    <row r="2" spans="1:9" s="88" customFormat="1" ht="18" customHeight="1">
      <c r="A2" s="305" t="s">
        <v>382</v>
      </c>
      <c r="B2" s="306"/>
      <c r="C2" s="306"/>
      <c r="D2" s="306"/>
      <c r="E2" s="306"/>
      <c r="F2" s="306"/>
      <c r="G2" s="306"/>
      <c r="H2" s="306"/>
      <c r="I2" s="307"/>
    </row>
    <row r="3" spans="1:9" s="88" customFormat="1" ht="18" customHeight="1">
      <c r="A3" s="305" t="s">
        <v>24</v>
      </c>
      <c r="B3" s="306"/>
      <c r="C3" s="306"/>
      <c r="D3" s="306"/>
      <c r="E3" s="306"/>
      <c r="F3" s="306"/>
      <c r="G3" s="306"/>
      <c r="H3" s="306"/>
      <c r="I3" s="307"/>
    </row>
    <row r="4" spans="1:9" s="88" customFormat="1" ht="18" customHeight="1">
      <c r="A4" s="308" t="s">
        <v>56</v>
      </c>
      <c r="B4" s="309"/>
      <c r="C4" s="309"/>
      <c r="D4" s="309"/>
      <c r="E4" s="309"/>
      <c r="F4" s="309"/>
      <c r="G4" s="309"/>
      <c r="H4" s="309"/>
      <c r="I4" s="91" t="s">
        <v>166</v>
      </c>
    </row>
    <row r="5" spans="1:9" s="88" customFormat="1" ht="18" customHeight="1">
      <c r="A5" s="89"/>
      <c r="B5" s="90"/>
      <c r="C5" s="90"/>
      <c r="D5" s="61"/>
      <c r="E5" s="296"/>
      <c r="F5" s="296"/>
      <c r="G5" s="296"/>
      <c r="H5" s="296"/>
      <c r="I5" s="297"/>
    </row>
    <row r="6" spans="1:9" s="94" customFormat="1" ht="18" customHeight="1">
      <c r="A6" s="92"/>
      <c r="B6" s="93"/>
      <c r="C6" s="93"/>
      <c r="D6" s="298"/>
      <c r="E6" s="298"/>
      <c r="F6" s="298"/>
      <c r="G6" s="298"/>
      <c r="H6" s="19"/>
      <c r="I6" s="168"/>
    </row>
    <row r="7" spans="1:9" s="98" customFormat="1" ht="30">
      <c r="A7" s="95" t="s">
        <v>12</v>
      </c>
      <c r="B7" s="96" t="s">
        <v>256</v>
      </c>
      <c r="C7" s="37" t="s">
        <v>28</v>
      </c>
      <c r="D7" s="36" t="s">
        <v>25</v>
      </c>
      <c r="E7" s="36" t="s">
        <v>26</v>
      </c>
      <c r="F7" s="38" t="s">
        <v>27</v>
      </c>
      <c r="G7" s="37" t="s">
        <v>37</v>
      </c>
      <c r="H7" s="37" t="s">
        <v>38</v>
      </c>
      <c r="I7" s="97" t="s">
        <v>39</v>
      </c>
    </row>
    <row r="8" spans="1:14" s="101" customFormat="1" ht="35.25" customHeight="1">
      <c r="A8" s="21">
        <v>11</v>
      </c>
      <c r="B8" s="63"/>
      <c r="C8" s="319" t="str">
        <f>GERAL!B18</f>
        <v>INSTALAÇÕES ELÉTRICAS</v>
      </c>
      <c r="D8" s="320"/>
      <c r="E8" s="312" t="s">
        <v>29</v>
      </c>
      <c r="F8" s="313"/>
      <c r="G8" s="313"/>
      <c r="H8" s="314"/>
      <c r="I8" s="112">
        <f>SUM(I10:I22)</f>
        <v>0</v>
      </c>
      <c r="J8" s="100"/>
      <c r="K8" s="100"/>
      <c r="L8" s="100"/>
      <c r="M8" s="100"/>
      <c r="N8" s="100"/>
    </row>
    <row r="9" spans="1:14" s="101" customFormat="1" ht="22.5" customHeight="1">
      <c r="A9" s="350" t="s">
        <v>103</v>
      </c>
      <c r="B9" s="351"/>
      <c r="C9" s="352"/>
      <c r="D9" s="352"/>
      <c r="E9" s="352"/>
      <c r="F9" s="352"/>
      <c r="G9" s="352"/>
      <c r="H9" s="352"/>
      <c r="I9" s="353"/>
      <c r="J9" s="100"/>
      <c r="K9" s="100"/>
      <c r="L9" s="100"/>
      <c r="M9" s="100"/>
      <c r="N9" s="100"/>
    </row>
    <row r="10" spans="1:14" s="101" customFormat="1" ht="45.75" customHeight="1">
      <c r="A10" s="60" t="s">
        <v>96</v>
      </c>
      <c r="B10" s="69"/>
      <c r="C10" s="13"/>
      <c r="D10" s="105" t="s">
        <v>94</v>
      </c>
      <c r="E10" s="106" t="s">
        <v>196</v>
      </c>
      <c r="F10" s="35">
        <v>17</v>
      </c>
      <c r="G10" s="110"/>
      <c r="H10" s="72"/>
      <c r="I10" s="73"/>
      <c r="J10" s="100"/>
      <c r="K10" s="100"/>
      <c r="L10" s="100"/>
      <c r="M10" s="100"/>
      <c r="N10" s="100"/>
    </row>
    <row r="11" spans="1:14" s="108" customFormat="1" ht="48" customHeight="1">
      <c r="A11" s="60" t="s">
        <v>97</v>
      </c>
      <c r="B11" s="69"/>
      <c r="C11" s="13"/>
      <c r="D11" s="105" t="s">
        <v>205</v>
      </c>
      <c r="E11" s="106" t="s">
        <v>195</v>
      </c>
      <c r="F11" s="11">
        <v>43.85</v>
      </c>
      <c r="G11" s="110"/>
      <c r="H11" s="72"/>
      <c r="I11" s="73"/>
      <c r="J11" s="107"/>
      <c r="K11" s="107"/>
      <c r="L11" s="107"/>
      <c r="M11" s="107"/>
      <c r="N11" s="107"/>
    </row>
    <row r="12" spans="1:14" s="108" customFormat="1" ht="48" customHeight="1">
      <c r="A12" s="60" t="s">
        <v>98</v>
      </c>
      <c r="B12" s="69"/>
      <c r="C12" s="7"/>
      <c r="D12" s="105" t="s">
        <v>206</v>
      </c>
      <c r="E12" s="106" t="s">
        <v>195</v>
      </c>
      <c r="F12" s="11">
        <v>95.93</v>
      </c>
      <c r="G12" s="110"/>
      <c r="H12" s="72"/>
      <c r="I12" s="73"/>
      <c r="J12" s="107"/>
      <c r="K12" s="107"/>
      <c r="L12" s="107"/>
      <c r="M12" s="107"/>
      <c r="N12" s="107"/>
    </row>
    <row r="13" spans="1:14" s="108" customFormat="1" ht="48" customHeight="1">
      <c r="A13" s="60" t="s">
        <v>99</v>
      </c>
      <c r="B13" s="69"/>
      <c r="C13" s="7"/>
      <c r="D13" s="105" t="s">
        <v>207</v>
      </c>
      <c r="E13" s="106" t="s">
        <v>196</v>
      </c>
      <c r="F13" s="35">
        <v>28</v>
      </c>
      <c r="G13" s="110"/>
      <c r="H13" s="72"/>
      <c r="I13" s="73"/>
      <c r="J13" s="107"/>
      <c r="K13" s="107"/>
      <c r="L13" s="107"/>
      <c r="M13" s="107"/>
      <c r="N13" s="107"/>
    </row>
    <row r="14" spans="1:14" s="108" customFormat="1" ht="51.75" customHeight="1">
      <c r="A14" s="60" t="s">
        <v>100</v>
      </c>
      <c r="B14" s="69"/>
      <c r="C14" s="13"/>
      <c r="D14" s="105" t="s">
        <v>104</v>
      </c>
      <c r="E14" s="106" t="s">
        <v>196</v>
      </c>
      <c r="F14" s="35">
        <v>17</v>
      </c>
      <c r="G14" s="110"/>
      <c r="H14" s="72"/>
      <c r="I14" s="73"/>
      <c r="J14" s="107"/>
      <c r="K14" s="107"/>
      <c r="L14" s="107"/>
      <c r="M14" s="107"/>
      <c r="N14" s="107"/>
    </row>
    <row r="15" spans="1:19" s="108" customFormat="1" ht="47.25" customHeight="1">
      <c r="A15" s="60" t="s">
        <v>102</v>
      </c>
      <c r="B15" s="69"/>
      <c r="C15" s="13"/>
      <c r="D15" s="105" t="s">
        <v>358</v>
      </c>
      <c r="E15" s="106" t="s">
        <v>196</v>
      </c>
      <c r="F15" s="35">
        <v>17</v>
      </c>
      <c r="G15" s="110"/>
      <c r="H15" s="72"/>
      <c r="I15" s="73"/>
      <c r="J15" s="107"/>
      <c r="K15" s="107"/>
      <c r="L15" s="107"/>
      <c r="M15" s="125"/>
      <c r="N15" s="125"/>
      <c r="O15" s="125"/>
      <c r="P15" s="125"/>
      <c r="Q15" s="125"/>
      <c r="R15" s="125"/>
      <c r="S15" s="125"/>
    </row>
    <row r="16" spans="1:14" s="108" customFormat="1" ht="61.5" customHeight="1" thickBot="1">
      <c r="A16" s="266" t="s">
        <v>106</v>
      </c>
      <c r="B16" s="267"/>
      <c r="C16" s="157"/>
      <c r="D16" s="217" t="s">
        <v>101</v>
      </c>
      <c r="E16" s="213" t="s">
        <v>195</v>
      </c>
      <c r="F16" s="235">
        <v>669.2099999999999</v>
      </c>
      <c r="G16" s="72"/>
      <c r="H16" s="72"/>
      <c r="I16" s="73"/>
      <c r="J16" s="107"/>
      <c r="K16" s="107"/>
      <c r="L16" s="107"/>
      <c r="M16" s="107"/>
      <c r="N16" s="107"/>
    </row>
    <row r="17" spans="1:14" s="108" customFormat="1" ht="23.25" customHeight="1" thickBot="1">
      <c r="A17" s="354" t="s">
        <v>105</v>
      </c>
      <c r="B17" s="355"/>
      <c r="C17" s="356"/>
      <c r="D17" s="356"/>
      <c r="E17" s="356"/>
      <c r="F17" s="356"/>
      <c r="G17" s="356"/>
      <c r="H17" s="356"/>
      <c r="I17" s="357"/>
      <c r="J17" s="107"/>
      <c r="K17" s="107"/>
      <c r="L17" s="107"/>
      <c r="M17" s="107"/>
      <c r="N17" s="107"/>
    </row>
    <row r="18" spans="1:14" s="108" customFormat="1" ht="42.75">
      <c r="A18" s="268" t="s">
        <v>107</v>
      </c>
      <c r="B18" s="269"/>
      <c r="C18" s="74"/>
      <c r="D18" s="270" t="s">
        <v>206</v>
      </c>
      <c r="E18" s="271" t="s">
        <v>195</v>
      </c>
      <c r="F18" s="272">
        <v>1145.13</v>
      </c>
      <c r="G18" s="273"/>
      <c r="H18" s="274"/>
      <c r="I18" s="275"/>
      <c r="J18" s="107"/>
      <c r="K18" s="107"/>
      <c r="L18" s="107"/>
      <c r="M18" s="107"/>
      <c r="N18" s="107"/>
    </row>
    <row r="19" spans="1:14" s="108" customFormat="1" ht="49.5" customHeight="1">
      <c r="A19" s="60" t="s">
        <v>108</v>
      </c>
      <c r="B19" s="69"/>
      <c r="C19" s="13"/>
      <c r="D19" s="105" t="s">
        <v>43</v>
      </c>
      <c r="E19" s="106" t="s">
        <v>196</v>
      </c>
      <c r="F19" s="35">
        <v>127</v>
      </c>
      <c r="G19" s="110"/>
      <c r="H19" s="72"/>
      <c r="I19" s="73"/>
      <c r="J19" s="126"/>
      <c r="K19" s="127"/>
      <c r="L19" s="107"/>
      <c r="M19" s="107"/>
      <c r="N19" s="107"/>
    </row>
    <row r="20" spans="1:14" s="108" customFormat="1" ht="47.25" customHeight="1">
      <c r="A20" s="60" t="s">
        <v>109</v>
      </c>
      <c r="B20" s="69"/>
      <c r="C20" s="13"/>
      <c r="D20" s="105" t="s">
        <v>44</v>
      </c>
      <c r="E20" s="106" t="s">
        <v>196</v>
      </c>
      <c r="F20" s="35">
        <v>10</v>
      </c>
      <c r="G20" s="110"/>
      <c r="H20" s="72"/>
      <c r="I20" s="73"/>
      <c r="J20" s="127"/>
      <c r="K20" s="127"/>
      <c r="L20" s="107"/>
      <c r="M20" s="107"/>
      <c r="N20" s="107"/>
    </row>
    <row r="21" spans="1:14" s="108" customFormat="1" ht="53.25" customHeight="1">
      <c r="A21" s="60" t="s">
        <v>110</v>
      </c>
      <c r="B21" s="69"/>
      <c r="C21" s="13"/>
      <c r="D21" s="105" t="s">
        <v>101</v>
      </c>
      <c r="E21" s="106" t="s">
        <v>195</v>
      </c>
      <c r="F21" s="11">
        <v>1590</v>
      </c>
      <c r="G21" s="110"/>
      <c r="H21" s="72"/>
      <c r="I21" s="73"/>
      <c r="J21" s="127"/>
      <c r="K21" s="127"/>
      <c r="L21" s="107"/>
      <c r="M21" s="107"/>
      <c r="N21" s="107"/>
    </row>
    <row r="22" spans="1:14" s="108" customFormat="1" ht="66" customHeight="1" thickBot="1">
      <c r="A22" s="266" t="s">
        <v>117</v>
      </c>
      <c r="B22" s="267"/>
      <c r="C22" s="157"/>
      <c r="D22" s="217" t="s">
        <v>119</v>
      </c>
      <c r="E22" s="213" t="s">
        <v>42</v>
      </c>
      <c r="F22" s="235">
        <v>991</v>
      </c>
      <c r="G22" s="72"/>
      <c r="H22" s="72"/>
      <c r="I22" s="73"/>
      <c r="J22" s="127"/>
      <c r="K22" s="127"/>
      <c r="L22" s="107"/>
      <c r="M22" s="107"/>
      <c r="N22" s="107"/>
    </row>
    <row r="23" spans="1:11" ht="15.75" thickBot="1">
      <c r="A23" s="346"/>
      <c r="B23" s="347"/>
      <c r="C23" s="348"/>
      <c r="D23" s="348"/>
      <c r="E23" s="348"/>
      <c r="F23" s="348"/>
      <c r="G23" s="348"/>
      <c r="H23" s="348"/>
      <c r="I23" s="349"/>
      <c r="J23" s="127"/>
      <c r="K23" s="127"/>
    </row>
    <row r="24" spans="10:11" ht="14.25">
      <c r="J24" s="127"/>
      <c r="K24" s="127"/>
    </row>
  </sheetData>
  <sheetProtection/>
  <mergeCells count="11">
    <mergeCell ref="A4:H4"/>
    <mergeCell ref="C8:D8"/>
    <mergeCell ref="E8:H8"/>
    <mergeCell ref="A23:I23"/>
    <mergeCell ref="A9:I9"/>
    <mergeCell ref="A17:I17"/>
    <mergeCell ref="A1:I1"/>
    <mergeCell ref="A2:I2"/>
    <mergeCell ref="A3:I3"/>
    <mergeCell ref="E5:I5"/>
    <mergeCell ref="D6:G6"/>
  </mergeCells>
  <printOptions horizontalCentered="1"/>
  <pageMargins left="0.3937007874015748" right="0.3937007874015748" top="0.3937007874015748" bottom="0.3937007874015748" header="0" footer="0"/>
  <pageSetup horizontalDpi="600" verticalDpi="600" orientation="portrait" paperSize="9" scale="54" r:id="rId2"/>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O43"/>
  <sheetViews>
    <sheetView view="pageBreakPreview" zoomScale="70" zoomScaleSheetLayoutView="70" zoomScalePageLayoutView="0" workbookViewId="0" topLeftCell="A4">
      <selection activeCell="A45" sqref="A45:IV60"/>
    </sheetView>
  </sheetViews>
  <sheetFormatPr defaultColWidth="9.140625" defaultRowHeight="12.75"/>
  <cols>
    <col min="1" max="2" width="16.28125" style="84" customWidth="1"/>
    <col min="3" max="3" width="12.421875" style="84" customWidth="1"/>
    <col min="4" max="4" width="67.28125" style="84" customWidth="1"/>
    <col min="5" max="5" width="6.8515625" style="84" customWidth="1"/>
    <col min="6" max="6" width="16.140625" style="253" customWidth="1"/>
    <col min="7" max="7" width="13.8515625" style="84" customWidth="1"/>
    <col min="8" max="8" width="14.28125" style="84" customWidth="1"/>
    <col min="9" max="9" width="18.8515625" style="84" bestFit="1" customWidth="1"/>
    <col min="10" max="16384" width="9.140625" style="84" customWidth="1"/>
  </cols>
  <sheetData>
    <row r="1" spans="1:9" s="88" customFormat="1" ht="18" customHeight="1">
      <c r="A1" s="302"/>
      <c r="B1" s="303"/>
      <c r="C1" s="303"/>
      <c r="D1" s="303"/>
      <c r="E1" s="303"/>
      <c r="F1" s="303"/>
      <c r="G1" s="303"/>
      <c r="H1" s="303"/>
      <c r="I1" s="304"/>
    </row>
    <row r="2" spans="1:9" s="88" customFormat="1" ht="18" customHeight="1">
      <c r="A2" s="305" t="s">
        <v>382</v>
      </c>
      <c r="B2" s="306"/>
      <c r="C2" s="306"/>
      <c r="D2" s="306"/>
      <c r="E2" s="306"/>
      <c r="F2" s="306"/>
      <c r="G2" s="306"/>
      <c r="H2" s="306"/>
      <c r="I2" s="307"/>
    </row>
    <row r="3" spans="1:9" s="88" customFormat="1" ht="18" customHeight="1">
      <c r="A3" s="305" t="s">
        <v>24</v>
      </c>
      <c r="B3" s="306"/>
      <c r="C3" s="306"/>
      <c r="D3" s="306"/>
      <c r="E3" s="306"/>
      <c r="F3" s="306"/>
      <c r="G3" s="306"/>
      <c r="H3" s="306"/>
      <c r="I3" s="307"/>
    </row>
    <row r="4" spans="1:9" s="88" customFormat="1" ht="18" customHeight="1">
      <c r="A4" s="308" t="s">
        <v>56</v>
      </c>
      <c r="B4" s="309"/>
      <c r="C4" s="309"/>
      <c r="D4" s="309"/>
      <c r="E4" s="309"/>
      <c r="F4" s="309"/>
      <c r="G4" s="309"/>
      <c r="H4" s="309"/>
      <c r="I4" s="91" t="s">
        <v>166</v>
      </c>
    </row>
    <row r="5" spans="1:9" s="88" customFormat="1" ht="18" customHeight="1">
      <c r="A5" s="89"/>
      <c r="B5" s="90"/>
      <c r="C5" s="90"/>
      <c r="D5" s="61"/>
      <c r="E5" s="296"/>
      <c r="F5" s="296"/>
      <c r="G5" s="296"/>
      <c r="H5" s="296"/>
      <c r="I5" s="297"/>
    </row>
    <row r="6" spans="1:9" s="94" customFormat="1" ht="18" customHeight="1">
      <c r="A6" s="92"/>
      <c r="B6" s="93"/>
      <c r="C6" s="93"/>
      <c r="D6" s="298"/>
      <c r="E6" s="298"/>
      <c r="F6" s="298"/>
      <c r="G6" s="298"/>
      <c r="H6" s="19"/>
      <c r="I6" s="168"/>
    </row>
    <row r="7" spans="1:9" s="98" customFormat="1" ht="30">
      <c r="A7" s="95" t="s">
        <v>12</v>
      </c>
      <c r="B7" s="96" t="s">
        <v>256</v>
      </c>
      <c r="C7" s="37" t="s">
        <v>28</v>
      </c>
      <c r="D7" s="36" t="s">
        <v>25</v>
      </c>
      <c r="E7" s="36" t="s">
        <v>26</v>
      </c>
      <c r="F7" s="38" t="s">
        <v>27</v>
      </c>
      <c r="G7" s="37" t="s">
        <v>37</v>
      </c>
      <c r="H7" s="37" t="s">
        <v>38</v>
      </c>
      <c r="I7" s="97" t="s">
        <v>39</v>
      </c>
    </row>
    <row r="8" spans="1:14" s="101" customFormat="1" ht="35.25" customHeight="1" thickBot="1">
      <c r="A8" s="30">
        <v>12</v>
      </c>
      <c r="B8" s="70"/>
      <c r="C8" s="358" t="str">
        <f>GERAL!B19</f>
        <v>INSTALAÇÕES HIDRÁULICAS E SANITÁRIAS </v>
      </c>
      <c r="D8" s="359"/>
      <c r="E8" s="360" t="s">
        <v>29</v>
      </c>
      <c r="F8" s="361"/>
      <c r="G8" s="361"/>
      <c r="H8" s="362"/>
      <c r="I8" s="339">
        <f>SUM(I10:I42)</f>
        <v>0</v>
      </c>
      <c r="J8" s="100"/>
      <c r="K8" s="100"/>
      <c r="L8" s="100"/>
      <c r="M8" s="100"/>
      <c r="N8" s="100"/>
    </row>
    <row r="9" spans="1:14" s="101" customFormat="1" ht="35.25" customHeight="1" thickBot="1">
      <c r="A9" s="370" t="s">
        <v>121</v>
      </c>
      <c r="B9" s="365"/>
      <c r="C9" s="371"/>
      <c r="D9" s="371"/>
      <c r="E9" s="371"/>
      <c r="F9" s="371"/>
      <c r="G9" s="371"/>
      <c r="H9" s="371"/>
      <c r="I9" s="369"/>
      <c r="J9" s="100"/>
      <c r="K9" s="100"/>
      <c r="L9" s="100"/>
      <c r="M9" s="100"/>
      <c r="N9" s="100"/>
    </row>
    <row r="10" spans="1:14" s="101" customFormat="1" ht="46.5" customHeight="1">
      <c r="A10" s="247" t="s">
        <v>111</v>
      </c>
      <c r="B10" s="248"/>
      <c r="C10" s="220"/>
      <c r="D10" s="221" t="s">
        <v>47</v>
      </c>
      <c r="E10" s="222" t="s">
        <v>195</v>
      </c>
      <c r="F10" s="223">
        <v>15.05</v>
      </c>
      <c r="G10" s="224"/>
      <c r="H10" s="225"/>
      <c r="I10" s="226"/>
      <c r="J10" s="100"/>
      <c r="K10" s="100"/>
      <c r="L10" s="100"/>
      <c r="M10" s="100"/>
      <c r="N10" s="100"/>
    </row>
    <row r="11" spans="1:14" s="108" customFormat="1" ht="51.75" customHeight="1">
      <c r="A11" s="57" t="s">
        <v>112</v>
      </c>
      <c r="B11" s="65"/>
      <c r="C11" s="13"/>
      <c r="D11" s="105" t="s">
        <v>122</v>
      </c>
      <c r="E11" s="106" t="s">
        <v>195</v>
      </c>
      <c r="F11" s="11">
        <v>20</v>
      </c>
      <c r="G11" s="110"/>
      <c r="H11" s="72"/>
      <c r="I11" s="73"/>
      <c r="J11" s="107"/>
      <c r="K11" s="107"/>
      <c r="L11" s="107"/>
      <c r="M11" s="107"/>
      <c r="N11" s="107"/>
    </row>
    <row r="12" spans="1:14" s="108" customFormat="1" ht="44.25" customHeight="1">
      <c r="A12" s="57" t="s">
        <v>113</v>
      </c>
      <c r="B12" s="65"/>
      <c r="C12" s="13"/>
      <c r="D12" s="105" t="s">
        <v>124</v>
      </c>
      <c r="E12" s="106" t="s">
        <v>195</v>
      </c>
      <c r="F12" s="11">
        <v>11.35</v>
      </c>
      <c r="G12" s="110"/>
      <c r="H12" s="72"/>
      <c r="I12" s="73"/>
      <c r="J12" s="107"/>
      <c r="K12" s="107"/>
      <c r="L12" s="107"/>
      <c r="M12" s="107"/>
      <c r="N12" s="107"/>
    </row>
    <row r="13" spans="1:14" s="108" customFormat="1" ht="45.75" customHeight="1">
      <c r="A13" s="57" t="s">
        <v>182</v>
      </c>
      <c r="B13" s="65"/>
      <c r="C13" s="13"/>
      <c r="D13" s="105" t="s">
        <v>123</v>
      </c>
      <c r="E13" s="106" t="s">
        <v>195</v>
      </c>
      <c r="F13" s="11">
        <v>15</v>
      </c>
      <c r="G13" s="110"/>
      <c r="H13" s="72"/>
      <c r="I13" s="73"/>
      <c r="J13" s="107"/>
      <c r="K13" s="107"/>
      <c r="L13" s="107"/>
      <c r="M13" s="107"/>
      <c r="N13" s="107"/>
    </row>
    <row r="14" spans="1:14" s="108" customFormat="1" ht="66.75" customHeight="1">
      <c r="A14" s="57" t="s">
        <v>183</v>
      </c>
      <c r="B14" s="65"/>
      <c r="C14" s="13"/>
      <c r="D14" s="105" t="s">
        <v>236</v>
      </c>
      <c r="E14" s="106" t="s">
        <v>196</v>
      </c>
      <c r="F14" s="11">
        <v>3</v>
      </c>
      <c r="G14" s="110"/>
      <c r="H14" s="72"/>
      <c r="I14" s="73"/>
      <c r="J14" s="107"/>
      <c r="K14" s="107"/>
      <c r="L14" s="107"/>
      <c r="M14" s="107"/>
      <c r="N14" s="107"/>
    </row>
    <row r="15" spans="1:14" s="108" customFormat="1" ht="45" customHeight="1">
      <c r="A15" s="57" t="s">
        <v>125</v>
      </c>
      <c r="B15" s="65"/>
      <c r="C15" s="13"/>
      <c r="D15" s="105" t="s">
        <v>139</v>
      </c>
      <c r="E15" s="106" t="s">
        <v>196</v>
      </c>
      <c r="F15" s="11">
        <v>2</v>
      </c>
      <c r="G15" s="110"/>
      <c r="H15" s="72"/>
      <c r="I15" s="73"/>
      <c r="J15" s="107"/>
      <c r="K15" s="107"/>
      <c r="L15" s="107"/>
      <c r="M15" s="107"/>
      <c r="N15" s="107"/>
    </row>
    <row r="16" spans="1:14" s="108" customFormat="1" ht="57" customHeight="1">
      <c r="A16" s="57" t="s">
        <v>184</v>
      </c>
      <c r="B16" s="65"/>
      <c r="C16" s="13"/>
      <c r="D16" s="105" t="s">
        <v>131</v>
      </c>
      <c r="E16" s="106" t="s">
        <v>196</v>
      </c>
      <c r="F16" s="11">
        <v>2</v>
      </c>
      <c r="G16" s="110"/>
      <c r="H16" s="72"/>
      <c r="I16" s="73"/>
      <c r="J16" s="107"/>
      <c r="K16" s="107"/>
      <c r="L16" s="107"/>
      <c r="M16" s="107"/>
      <c r="N16" s="107"/>
    </row>
    <row r="17" spans="1:14" s="108" customFormat="1" ht="47.25" customHeight="1">
      <c r="A17" s="57" t="s">
        <v>185</v>
      </c>
      <c r="B17" s="65"/>
      <c r="C17" s="13"/>
      <c r="D17" s="105" t="s">
        <v>129</v>
      </c>
      <c r="E17" s="106" t="s">
        <v>196</v>
      </c>
      <c r="F17" s="11">
        <v>5</v>
      </c>
      <c r="G17" s="110"/>
      <c r="H17" s="72"/>
      <c r="I17" s="73"/>
      <c r="J17" s="107"/>
      <c r="K17" s="107"/>
      <c r="L17" s="107"/>
      <c r="M17" s="43"/>
      <c r="N17" s="107"/>
    </row>
    <row r="18" spans="1:14" s="108" customFormat="1" ht="45" customHeight="1">
      <c r="A18" s="57" t="s">
        <v>186</v>
      </c>
      <c r="B18" s="65"/>
      <c r="C18" s="13"/>
      <c r="D18" s="105" t="s">
        <v>138</v>
      </c>
      <c r="E18" s="106" t="s">
        <v>196</v>
      </c>
      <c r="F18" s="11">
        <v>3</v>
      </c>
      <c r="G18" s="110"/>
      <c r="H18" s="72"/>
      <c r="I18" s="73"/>
      <c r="J18" s="107"/>
      <c r="K18" s="107"/>
      <c r="L18" s="107"/>
      <c r="M18" s="43"/>
      <c r="N18" s="107"/>
    </row>
    <row r="19" spans="1:14" s="108" customFormat="1" ht="43.5" customHeight="1">
      <c r="A19" s="57" t="s">
        <v>126</v>
      </c>
      <c r="B19" s="65"/>
      <c r="C19" s="13"/>
      <c r="D19" s="105" t="s">
        <v>137</v>
      </c>
      <c r="E19" s="106" t="s">
        <v>196</v>
      </c>
      <c r="F19" s="11">
        <v>5</v>
      </c>
      <c r="G19" s="110"/>
      <c r="H19" s="72"/>
      <c r="I19" s="73"/>
      <c r="J19" s="107"/>
      <c r="K19" s="107"/>
      <c r="L19" s="107"/>
      <c r="M19" s="43"/>
      <c r="N19" s="107"/>
    </row>
    <row r="20" spans="1:14" s="108" customFormat="1" ht="47.25" customHeight="1">
      <c r="A20" s="57" t="s">
        <v>130</v>
      </c>
      <c r="B20" s="65"/>
      <c r="C20" s="42"/>
      <c r="D20" s="105" t="s">
        <v>214</v>
      </c>
      <c r="E20" s="106" t="s">
        <v>196</v>
      </c>
      <c r="F20" s="11">
        <v>11</v>
      </c>
      <c r="G20" s="110"/>
      <c r="H20" s="72"/>
      <c r="I20" s="73"/>
      <c r="J20" s="107"/>
      <c r="K20" s="107"/>
      <c r="L20" s="107"/>
      <c r="M20" s="43"/>
      <c r="N20" s="107"/>
    </row>
    <row r="21" spans="1:14" s="108" customFormat="1" ht="60" customHeight="1">
      <c r="A21" s="57" t="s">
        <v>132</v>
      </c>
      <c r="B21" s="65"/>
      <c r="C21" s="42"/>
      <c r="D21" s="105" t="s">
        <v>213</v>
      </c>
      <c r="E21" s="106" t="s">
        <v>196</v>
      </c>
      <c r="F21" s="11">
        <v>3</v>
      </c>
      <c r="G21" s="110"/>
      <c r="H21" s="72"/>
      <c r="I21" s="73"/>
      <c r="J21" s="107"/>
      <c r="K21" s="107"/>
      <c r="L21" s="107"/>
      <c r="M21" s="43"/>
      <c r="N21" s="107"/>
    </row>
    <row r="22" spans="1:14" s="108" customFormat="1" ht="56.25" customHeight="1" thickBot="1">
      <c r="A22" s="250" t="s">
        <v>133</v>
      </c>
      <c r="B22" s="244"/>
      <c r="C22" s="229"/>
      <c r="D22" s="230" t="s">
        <v>134</v>
      </c>
      <c r="E22" s="231" t="s">
        <v>196</v>
      </c>
      <c r="F22" s="232">
        <v>7</v>
      </c>
      <c r="G22" s="233"/>
      <c r="H22" s="233"/>
      <c r="I22" s="234"/>
      <c r="J22" s="107"/>
      <c r="K22" s="107"/>
      <c r="L22" s="107"/>
      <c r="M22" s="43"/>
      <c r="N22" s="107"/>
    </row>
    <row r="23" spans="1:14" s="108" customFormat="1" ht="15.75" thickBot="1">
      <c r="A23" s="363" t="s">
        <v>51</v>
      </c>
      <c r="B23" s="364"/>
      <c r="C23" s="364"/>
      <c r="D23" s="364"/>
      <c r="E23" s="364"/>
      <c r="F23" s="364"/>
      <c r="G23" s="364"/>
      <c r="H23" s="365"/>
      <c r="I23" s="128"/>
      <c r="J23" s="107"/>
      <c r="K23" s="107"/>
      <c r="L23" s="107"/>
      <c r="M23" s="107"/>
      <c r="N23" s="107"/>
    </row>
    <row r="24" spans="1:14" s="108" customFormat="1" ht="51.75" customHeight="1">
      <c r="A24" s="239" t="s">
        <v>135</v>
      </c>
      <c r="B24" s="256"/>
      <c r="C24" s="220"/>
      <c r="D24" s="221" t="s">
        <v>48</v>
      </c>
      <c r="E24" s="257" t="s">
        <v>195</v>
      </c>
      <c r="F24" s="223">
        <v>15</v>
      </c>
      <c r="G24" s="224"/>
      <c r="H24" s="224"/>
      <c r="I24" s="258"/>
      <c r="J24" s="107"/>
      <c r="K24" s="107"/>
      <c r="L24" s="107"/>
      <c r="M24" s="107"/>
      <c r="N24" s="107"/>
    </row>
    <row r="25" spans="1:14" s="108" customFormat="1" ht="43.5" customHeight="1">
      <c r="A25" s="102" t="s">
        <v>136</v>
      </c>
      <c r="B25" s="255"/>
      <c r="C25" s="13"/>
      <c r="D25" s="105" t="s">
        <v>49</v>
      </c>
      <c r="E25" s="7" t="s">
        <v>195</v>
      </c>
      <c r="F25" s="11">
        <v>42.74000000000001</v>
      </c>
      <c r="G25" s="110"/>
      <c r="H25" s="110"/>
      <c r="I25" s="160"/>
      <c r="J25" s="107"/>
      <c r="K25" s="107"/>
      <c r="L25" s="107"/>
      <c r="M25" s="107"/>
      <c r="N25" s="107"/>
    </row>
    <row r="26" spans="1:14" s="108" customFormat="1" ht="48.75" customHeight="1">
      <c r="A26" s="102" t="s">
        <v>280</v>
      </c>
      <c r="B26" s="255"/>
      <c r="C26" s="13"/>
      <c r="D26" s="105" t="s">
        <v>145</v>
      </c>
      <c r="E26" s="7" t="s">
        <v>195</v>
      </c>
      <c r="F26" s="11">
        <v>11</v>
      </c>
      <c r="G26" s="110"/>
      <c r="H26" s="110"/>
      <c r="I26" s="160"/>
      <c r="J26" s="107"/>
      <c r="K26" s="107"/>
      <c r="L26" s="107"/>
      <c r="M26" s="107"/>
      <c r="N26" s="107"/>
    </row>
    <row r="27" spans="1:14" s="108" customFormat="1" ht="51.75" customHeight="1">
      <c r="A27" s="102" t="s">
        <v>281</v>
      </c>
      <c r="B27" s="255"/>
      <c r="C27" s="13"/>
      <c r="D27" s="105" t="s">
        <v>50</v>
      </c>
      <c r="E27" s="7" t="s">
        <v>195</v>
      </c>
      <c r="F27" s="11">
        <v>21.35</v>
      </c>
      <c r="G27" s="110"/>
      <c r="H27" s="110"/>
      <c r="I27" s="160"/>
      <c r="J27" s="107"/>
      <c r="K27" s="107"/>
      <c r="L27" s="107"/>
      <c r="M27" s="107"/>
      <c r="N27" s="107"/>
    </row>
    <row r="28" spans="1:14" s="108" customFormat="1" ht="52.5" customHeight="1">
      <c r="A28" s="102" t="s">
        <v>282</v>
      </c>
      <c r="B28" s="255"/>
      <c r="C28" s="13"/>
      <c r="D28" s="105" t="s">
        <v>54</v>
      </c>
      <c r="E28" s="7" t="s">
        <v>195</v>
      </c>
      <c r="F28" s="11">
        <v>20.9</v>
      </c>
      <c r="G28" s="110"/>
      <c r="H28" s="110"/>
      <c r="I28" s="160"/>
      <c r="J28" s="107"/>
      <c r="K28" s="107"/>
      <c r="L28" s="107"/>
      <c r="M28" s="107"/>
      <c r="N28" s="107"/>
    </row>
    <row r="29" spans="1:14" s="108" customFormat="1" ht="69.75" customHeight="1">
      <c r="A29" s="102" t="s">
        <v>283</v>
      </c>
      <c r="B29" s="255"/>
      <c r="C29" s="13"/>
      <c r="D29" s="105" t="s">
        <v>114</v>
      </c>
      <c r="E29" s="7" t="s">
        <v>196</v>
      </c>
      <c r="F29" s="11">
        <v>6</v>
      </c>
      <c r="G29" s="110"/>
      <c r="H29" s="110"/>
      <c r="I29" s="160"/>
      <c r="J29" s="107"/>
      <c r="K29" s="107"/>
      <c r="L29" s="107"/>
      <c r="M29" s="107"/>
      <c r="N29" s="107"/>
    </row>
    <row r="30" spans="1:14" s="108" customFormat="1" ht="69.75" customHeight="1">
      <c r="A30" s="102" t="s">
        <v>284</v>
      </c>
      <c r="B30" s="255"/>
      <c r="C30" s="13"/>
      <c r="D30" s="105" t="s">
        <v>142</v>
      </c>
      <c r="E30" s="7" t="s">
        <v>196</v>
      </c>
      <c r="F30" s="11">
        <v>2</v>
      </c>
      <c r="G30" s="110"/>
      <c r="H30" s="110"/>
      <c r="I30" s="160"/>
      <c r="J30" s="107"/>
      <c r="K30" s="107"/>
      <c r="L30" s="107"/>
      <c r="M30" s="107"/>
      <c r="N30" s="107"/>
    </row>
    <row r="31" spans="1:14" s="108" customFormat="1" ht="65.25" customHeight="1">
      <c r="A31" s="102" t="s">
        <v>285</v>
      </c>
      <c r="B31" s="255"/>
      <c r="C31" s="13"/>
      <c r="D31" s="105" t="s">
        <v>115</v>
      </c>
      <c r="E31" s="7" t="s">
        <v>196</v>
      </c>
      <c r="F31" s="11">
        <v>10</v>
      </c>
      <c r="G31" s="110"/>
      <c r="H31" s="110"/>
      <c r="I31" s="160"/>
      <c r="J31" s="107"/>
      <c r="K31" s="107"/>
      <c r="L31" s="107"/>
      <c r="M31" s="107"/>
      <c r="N31" s="107"/>
    </row>
    <row r="32" spans="1:14" s="108" customFormat="1" ht="69" customHeight="1">
      <c r="A32" s="102" t="s">
        <v>286</v>
      </c>
      <c r="B32" s="255"/>
      <c r="C32" s="13"/>
      <c r="D32" s="105" t="s">
        <v>215</v>
      </c>
      <c r="E32" s="7" t="s">
        <v>196</v>
      </c>
      <c r="F32" s="11">
        <v>2</v>
      </c>
      <c r="G32" s="110"/>
      <c r="H32" s="110"/>
      <c r="I32" s="160"/>
      <c r="J32" s="107"/>
      <c r="K32" s="107"/>
      <c r="L32" s="107"/>
      <c r="M32" s="107"/>
      <c r="N32" s="107"/>
    </row>
    <row r="33" spans="1:14" s="108" customFormat="1" ht="61.5" customHeight="1">
      <c r="A33" s="102" t="s">
        <v>287</v>
      </c>
      <c r="B33" s="255"/>
      <c r="C33" s="13"/>
      <c r="D33" s="105" t="s">
        <v>140</v>
      </c>
      <c r="E33" s="7" t="s">
        <v>196</v>
      </c>
      <c r="F33" s="11">
        <v>2</v>
      </c>
      <c r="G33" s="110"/>
      <c r="H33" s="110"/>
      <c r="I33" s="160"/>
      <c r="J33" s="107"/>
      <c r="K33" s="107"/>
      <c r="L33" s="107"/>
      <c r="M33" s="107"/>
      <c r="N33" s="107"/>
    </row>
    <row r="34" spans="1:14" s="108" customFormat="1" ht="63.75" customHeight="1">
      <c r="A34" s="102" t="s">
        <v>288</v>
      </c>
      <c r="B34" s="255"/>
      <c r="C34" s="13"/>
      <c r="D34" s="105" t="s">
        <v>141</v>
      </c>
      <c r="E34" s="7" t="s">
        <v>196</v>
      </c>
      <c r="F34" s="11">
        <v>2</v>
      </c>
      <c r="G34" s="110"/>
      <c r="H34" s="110"/>
      <c r="I34" s="160"/>
      <c r="J34" s="107"/>
      <c r="K34" s="107"/>
      <c r="L34" s="107"/>
      <c r="M34" s="107"/>
      <c r="N34" s="107"/>
    </row>
    <row r="35" spans="1:14" s="108" customFormat="1" ht="67.5" customHeight="1">
      <c r="A35" s="102" t="s">
        <v>289</v>
      </c>
      <c r="B35" s="255"/>
      <c r="C35" s="13"/>
      <c r="D35" s="105" t="s">
        <v>143</v>
      </c>
      <c r="E35" s="7" t="s">
        <v>196</v>
      </c>
      <c r="F35" s="11">
        <v>2</v>
      </c>
      <c r="G35" s="110"/>
      <c r="H35" s="110"/>
      <c r="I35" s="160"/>
      <c r="J35" s="107"/>
      <c r="K35" s="107"/>
      <c r="L35" s="107"/>
      <c r="M35" s="107"/>
      <c r="N35" s="107"/>
    </row>
    <row r="36" spans="1:14" s="108" customFormat="1" ht="44.25" customHeight="1">
      <c r="A36" s="102" t="s">
        <v>290</v>
      </c>
      <c r="B36" s="255"/>
      <c r="C36" s="13"/>
      <c r="D36" s="105" t="s">
        <v>144</v>
      </c>
      <c r="E36" s="7" t="s">
        <v>59</v>
      </c>
      <c r="F36" s="11">
        <v>4</v>
      </c>
      <c r="G36" s="110"/>
      <c r="H36" s="110"/>
      <c r="I36" s="160"/>
      <c r="J36" s="107"/>
      <c r="K36" s="107"/>
      <c r="L36" s="107"/>
      <c r="M36" s="107"/>
      <c r="N36" s="107"/>
    </row>
    <row r="37" spans="1:14" s="108" customFormat="1" ht="60" customHeight="1">
      <c r="A37" s="102" t="s">
        <v>291</v>
      </c>
      <c r="B37" s="255"/>
      <c r="C37" s="254"/>
      <c r="D37" s="105" t="s">
        <v>218</v>
      </c>
      <c r="E37" s="7" t="s">
        <v>196</v>
      </c>
      <c r="F37" s="11">
        <v>14</v>
      </c>
      <c r="G37" s="110"/>
      <c r="H37" s="110"/>
      <c r="I37" s="160"/>
      <c r="J37" s="107"/>
      <c r="K37" s="107"/>
      <c r="L37" s="107"/>
      <c r="M37" s="107"/>
      <c r="N37" s="107"/>
    </row>
    <row r="38" spans="1:14" s="108" customFormat="1" ht="71.25" customHeight="1">
      <c r="A38" s="102" t="s">
        <v>292</v>
      </c>
      <c r="B38" s="255"/>
      <c r="C38" s="254"/>
      <c r="D38" s="105" t="s">
        <v>216</v>
      </c>
      <c r="E38" s="7" t="s">
        <v>196</v>
      </c>
      <c r="F38" s="11">
        <v>2</v>
      </c>
      <c r="G38" s="110"/>
      <c r="H38" s="110"/>
      <c r="I38" s="160"/>
      <c r="J38" s="107"/>
      <c r="K38" s="107"/>
      <c r="L38" s="107"/>
      <c r="M38" s="107"/>
      <c r="N38" s="107"/>
    </row>
    <row r="39" spans="1:14" s="108" customFormat="1" ht="66" customHeight="1">
      <c r="A39" s="102" t="s">
        <v>293</v>
      </c>
      <c r="B39" s="255"/>
      <c r="C39" s="254"/>
      <c r="D39" s="105" t="s">
        <v>217</v>
      </c>
      <c r="E39" s="7" t="s">
        <v>196</v>
      </c>
      <c r="F39" s="11">
        <v>12</v>
      </c>
      <c r="G39" s="110"/>
      <c r="H39" s="110"/>
      <c r="I39" s="160"/>
      <c r="J39" s="107"/>
      <c r="K39" s="107"/>
      <c r="L39" s="107"/>
      <c r="M39" s="107"/>
      <c r="N39" s="107"/>
    </row>
    <row r="40" spans="1:15" s="108" customFormat="1" ht="52.5" customHeight="1">
      <c r="A40" s="102" t="s">
        <v>294</v>
      </c>
      <c r="B40" s="255"/>
      <c r="C40" s="13"/>
      <c r="D40" s="105" t="s">
        <v>52</v>
      </c>
      <c r="E40" s="7" t="s">
        <v>196</v>
      </c>
      <c r="F40" s="11">
        <v>2</v>
      </c>
      <c r="G40" s="110"/>
      <c r="H40" s="110"/>
      <c r="I40" s="160"/>
      <c r="J40" s="107"/>
      <c r="K40" s="107"/>
      <c r="L40" s="107"/>
      <c r="M40" s="107"/>
      <c r="N40" s="107"/>
      <c r="O40" s="84"/>
    </row>
    <row r="41" spans="1:15" s="108" customFormat="1" ht="43.5" customHeight="1">
      <c r="A41" s="102" t="s">
        <v>295</v>
      </c>
      <c r="B41" s="255"/>
      <c r="C41" s="13"/>
      <c r="D41" s="105" t="s">
        <v>378</v>
      </c>
      <c r="E41" s="7" t="s">
        <v>196</v>
      </c>
      <c r="F41" s="11">
        <v>2</v>
      </c>
      <c r="G41" s="110"/>
      <c r="H41" s="110"/>
      <c r="I41" s="160"/>
      <c r="J41" s="107"/>
      <c r="K41" s="107"/>
      <c r="L41" s="107"/>
      <c r="M41" s="107"/>
      <c r="N41" s="107"/>
      <c r="O41" s="84"/>
    </row>
    <row r="42" spans="1:14" s="108" customFormat="1" ht="15" customHeight="1" thickBot="1">
      <c r="A42" s="243" t="s">
        <v>379</v>
      </c>
      <c r="B42" s="259"/>
      <c r="C42" s="229"/>
      <c r="D42" s="230" t="s">
        <v>380</v>
      </c>
      <c r="E42" s="260" t="s">
        <v>196</v>
      </c>
      <c r="F42" s="232">
        <v>2</v>
      </c>
      <c r="G42" s="233"/>
      <c r="H42" s="233"/>
      <c r="I42" s="234"/>
      <c r="J42" s="107"/>
      <c r="K42" s="107"/>
      <c r="L42" s="107"/>
      <c r="M42" s="107"/>
      <c r="N42" s="107"/>
    </row>
    <row r="43" spans="1:9" ht="15.75" thickBot="1">
      <c r="A43" s="366"/>
      <c r="B43" s="367"/>
      <c r="C43" s="367"/>
      <c r="D43" s="367"/>
      <c r="E43" s="367"/>
      <c r="F43" s="367"/>
      <c r="G43" s="367"/>
      <c r="H43" s="367"/>
      <c r="I43" s="368"/>
    </row>
  </sheetData>
  <sheetProtection/>
  <mergeCells count="12">
    <mergeCell ref="A4:H4"/>
    <mergeCell ref="A1:I1"/>
    <mergeCell ref="A2:I2"/>
    <mergeCell ref="A3:I3"/>
    <mergeCell ref="E5:I5"/>
    <mergeCell ref="D6:G6"/>
    <mergeCell ref="C8:D8"/>
    <mergeCell ref="E8:H8"/>
    <mergeCell ref="A23:H23"/>
    <mergeCell ref="A43:I43"/>
    <mergeCell ref="I8:I9"/>
    <mergeCell ref="A9:H9"/>
  </mergeCells>
  <printOptions/>
  <pageMargins left="0.511811024" right="0.511811024" top="0.787401575" bottom="0.787401575" header="0.31496062" footer="0.31496062"/>
  <pageSetup fitToHeight="0" fitToWidth="1" horizontalDpi="600" verticalDpi="600" orientation="portrait" paperSize="9" scale="51"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K55"/>
  <sheetViews>
    <sheetView view="pageBreakPreview" zoomScale="70" zoomScaleSheetLayoutView="70" zoomScalePageLayoutView="0" workbookViewId="0" topLeftCell="A1">
      <selection activeCell="G69" sqref="G69"/>
    </sheetView>
  </sheetViews>
  <sheetFormatPr defaultColWidth="9.140625" defaultRowHeight="12.75"/>
  <cols>
    <col min="1" max="2" width="13.7109375" style="84" customWidth="1"/>
    <col min="3" max="3" width="16.7109375" style="84" customWidth="1"/>
    <col min="4" max="4" width="69.7109375" style="84" customWidth="1"/>
    <col min="5" max="5" width="7.00390625" style="84" customWidth="1"/>
    <col min="6" max="6" width="13.7109375" style="84" customWidth="1"/>
    <col min="7" max="7" width="16.28125" style="84" bestFit="1" customWidth="1"/>
    <col min="8" max="8" width="14.28125" style="84" customWidth="1"/>
    <col min="9" max="9" width="19.00390625" style="84" bestFit="1" customWidth="1"/>
    <col min="10" max="16384" width="9.140625" style="84" customWidth="1"/>
  </cols>
  <sheetData>
    <row r="1" spans="1:9" s="88" customFormat="1" ht="15">
      <c r="A1" s="302"/>
      <c r="B1" s="303"/>
      <c r="C1" s="303"/>
      <c r="D1" s="303"/>
      <c r="E1" s="303"/>
      <c r="F1" s="303"/>
      <c r="G1" s="303"/>
      <c r="H1" s="303"/>
      <c r="I1" s="304"/>
    </row>
    <row r="2" spans="1:9" s="88" customFormat="1" ht="13.5" customHeight="1">
      <c r="A2" s="305" t="s">
        <v>382</v>
      </c>
      <c r="B2" s="306"/>
      <c r="C2" s="306"/>
      <c r="D2" s="306"/>
      <c r="E2" s="306"/>
      <c r="F2" s="306"/>
      <c r="G2" s="306"/>
      <c r="H2" s="306"/>
      <c r="I2" s="307"/>
    </row>
    <row r="3" spans="1:9" s="88" customFormat="1" ht="15">
      <c r="A3" s="305" t="s">
        <v>24</v>
      </c>
      <c r="B3" s="306"/>
      <c r="C3" s="306"/>
      <c r="D3" s="306"/>
      <c r="E3" s="306"/>
      <c r="F3" s="306"/>
      <c r="G3" s="306"/>
      <c r="H3" s="306"/>
      <c r="I3" s="307"/>
    </row>
    <row r="4" spans="1:9" s="88" customFormat="1" ht="15">
      <c r="A4" s="308" t="s">
        <v>56</v>
      </c>
      <c r="B4" s="309"/>
      <c r="C4" s="309"/>
      <c r="D4" s="309"/>
      <c r="E4" s="309"/>
      <c r="F4" s="309"/>
      <c r="G4" s="309"/>
      <c r="H4" s="309"/>
      <c r="I4" s="91" t="s">
        <v>166</v>
      </c>
    </row>
    <row r="5" spans="1:9" s="88" customFormat="1" ht="15">
      <c r="A5" s="89"/>
      <c r="B5" s="90"/>
      <c r="C5" s="90"/>
      <c r="D5" s="61"/>
      <c r="E5" s="296"/>
      <c r="F5" s="296"/>
      <c r="G5" s="296"/>
      <c r="H5" s="296"/>
      <c r="I5" s="297"/>
    </row>
    <row r="6" spans="1:9" s="94" customFormat="1" ht="15">
      <c r="A6" s="92"/>
      <c r="B6" s="93"/>
      <c r="C6" s="93"/>
      <c r="D6" s="298"/>
      <c r="E6" s="298"/>
      <c r="F6" s="298"/>
      <c r="G6" s="298"/>
      <c r="H6" s="19"/>
      <c r="I6" s="168"/>
    </row>
    <row r="7" spans="1:9" s="98" customFormat="1" ht="30">
      <c r="A7" s="95" t="s">
        <v>12</v>
      </c>
      <c r="B7" s="96" t="s">
        <v>256</v>
      </c>
      <c r="C7" s="37" t="s">
        <v>28</v>
      </c>
      <c r="D7" s="36" t="s">
        <v>25</v>
      </c>
      <c r="E7" s="36" t="s">
        <v>26</v>
      </c>
      <c r="F7" s="38" t="s">
        <v>27</v>
      </c>
      <c r="G7" s="37" t="s">
        <v>37</v>
      </c>
      <c r="H7" s="37" t="s">
        <v>38</v>
      </c>
      <c r="I7" s="97" t="s">
        <v>39</v>
      </c>
    </row>
    <row r="8" spans="1:11" s="101" customFormat="1" ht="15.75" thickBot="1">
      <c r="A8" s="30">
        <v>13</v>
      </c>
      <c r="B8" s="70"/>
      <c r="C8" s="358" t="str">
        <f>GERAL!B20</f>
        <v>INSTALAÇÕES DE COMBATE A INCÊNDIO</v>
      </c>
      <c r="D8" s="359"/>
      <c r="E8" s="360" t="s">
        <v>29</v>
      </c>
      <c r="F8" s="361"/>
      <c r="G8" s="361"/>
      <c r="H8" s="362"/>
      <c r="I8" s="129">
        <f>SUM(I9:I54)</f>
        <v>0</v>
      </c>
      <c r="J8" s="100"/>
      <c r="K8" s="100"/>
    </row>
    <row r="9" spans="1:11" s="101" customFormat="1" ht="71.25">
      <c r="A9" s="57" t="s">
        <v>146</v>
      </c>
      <c r="B9" s="65"/>
      <c r="C9" s="13"/>
      <c r="D9" s="236" t="s">
        <v>147</v>
      </c>
      <c r="E9" s="106" t="s">
        <v>196</v>
      </c>
      <c r="F9" s="111">
        <v>23</v>
      </c>
      <c r="G9" s="71"/>
      <c r="H9" s="72"/>
      <c r="I9" s="73"/>
      <c r="J9" s="100"/>
      <c r="K9" s="100"/>
    </row>
    <row r="10" spans="1:11" s="101" customFormat="1" ht="28.5">
      <c r="A10" s="57" t="s">
        <v>150</v>
      </c>
      <c r="B10" s="65"/>
      <c r="C10" s="13"/>
      <c r="D10" s="236" t="s">
        <v>168</v>
      </c>
      <c r="E10" s="106" t="s">
        <v>248</v>
      </c>
      <c r="F10" s="111">
        <v>12</v>
      </c>
      <c r="G10" s="71"/>
      <c r="H10" s="72"/>
      <c r="I10" s="73"/>
      <c r="K10" s="100"/>
    </row>
    <row r="11" spans="1:11" s="108" customFormat="1" ht="28.5">
      <c r="A11" s="57" t="s">
        <v>151</v>
      </c>
      <c r="B11" s="65"/>
      <c r="C11" s="13"/>
      <c r="D11" s="236" t="s">
        <v>208</v>
      </c>
      <c r="E11" s="106" t="s">
        <v>196</v>
      </c>
      <c r="F11" s="35">
        <v>30</v>
      </c>
      <c r="G11" s="71"/>
      <c r="H11" s="72"/>
      <c r="I11" s="73"/>
      <c r="K11" s="100"/>
    </row>
    <row r="12" spans="1:11" s="108" customFormat="1" ht="15">
      <c r="A12" s="57" t="s">
        <v>152</v>
      </c>
      <c r="B12" s="65"/>
      <c r="C12" s="13"/>
      <c r="D12" s="236" t="s">
        <v>170</v>
      </c>
      <c r="E12" s="106" t="s">
        <v>248</v>
      </c>
      <c r="F12" s="35">
        <v>20</v>
      </c>
      <c r="G12" s="71"/>
      <c r="H12" s="72"/>
      <c r="I12" s="73"/>
      <c r="K12" s="100"/>
    </row>
    <row r="13" spans="1:11" s="108" customFormat="1" ht="28.5">
      <c r="A13" s="57" t="s">
        <v>153</v>
      </c>
      <c r="B13" s="65"/>
      <c r="C13" s="13"/>
      <c r="D13" s="236" t="s">
        <v>173</v>
      </c>
      <c r="E13" s="106" t="s">
        <v>248</v>
      </c>
      <c r="F13" s="35">
        <v>3</v>
      </c>
      <c r="G13" s="71"/>
      <c r="H13" s="72"/>
      <c r="I13" s="73"/>
      <c r="K13" s="100"/>
    </row>
    <row r="14" spans="1:11" s="108" customFormat="1" ht="42.75">
      <c r="A14" s="57" t="s">
        <v>322</v>
      </c>
      <c r="B14" s="65"/>
      <c r="C14" s="157"/>
      <c r="D14" s="236" t="s">
        <v>148</v>
      </c>
      <c r="E14" s="106" t="s">
        <v>195</v>
      </c>
      <c r="F14" s="11">
        <v>543.46</v>
      </c>
      <c r="G14" s="71"/>
      <c r="H14" s="72"/>
      <c r="I14" s="73"/>
      <c r="K14" s="100"/>
    </row>
    <row r="15" spans="1:11" s="108" customFormat="1" ht="57">
      <c r="A15" s="57" t="s">
        <v>169</v>
      </c>
      <c r="B15" s="65"/>
      <c r="C15" s="157"/>
      <c r="D15" s="236" t="s">
        <v>238</v>
      </c>
      <c r="E15" s="106" t="s">
        <v>195</v>
      </c>
      <c r="F15" s="11">
        <v>543.46</v>
      </c>
      <c r="G15" s="71"/>
      <c r="H15" s="72"/>
      <c r="I15" s="73"/>
      <c r="K15" s="100"/>
    </row>
    <row r="16" spans="1:11" s="108" customFormat="1" ht="42.75">
      <c r="A16" s="57" t="s">
        <v>155</v>
      </c>
      <c r="B16" s="65"/>
      <c r="C16" s="13"/>
      <c r="D16" s="236" t="s">
        <v>224</v>
      </c>
      <c r="E16" s="106" t="s">
        <v>196</v>
      </c>
      <c r="F16" s="35">
        <v>39</v>
      </c>
      <c r="G16" s="71"/>
      <c r="H16" s="72"/>
      <c r="I16" s="73"/>
      <c r="K16" s="100"/>
    </row>
    <row r="17" spans="1:11" s="108" customFormat="1" ht="42.75">
      <c r="A17" s="57" t="s">
        <v>154</v>
      </c>
      <c r="B17" s="65"/>
      <c r="C17" s="13"/>
      <c r="D17" s="236" t="s">
        <v>223</v>
      </c>
      <c r="E17" s="106" t="s">
        <v>196</v>
      </c>
      <c r="F17" s="35">
        <v>4</v>
      </c>
      <c r="G17" s="71"/>
      <c r="H17" s="72"/>
      <c r="I17" s="73"/>
      <c r="K17" s="100"/>
    </row>
    <row r="18" spans="1:11" s="108" customFormat="1" ht="42.75">
      <c r="A18" s="57" t="s">
        <v>296</v>
      </c>
      <c r="B18" s="65"/>
      <c r="C18" s="13"/>
      <c r="D18" s="236" t="s">
        <v>220</v>
      </c>
      <c r="E18" s="106" t="s">
        <v>196</v>
      </c>
      <c r="F18" s="35">
        <v>55</v>
      </c>
      <c r="G18" s="71"/>
      <c r="H18" s="72"/>
      <c r="I18" s="73"/>
      <c r="K18" s="100"/>
    </row>
    <row r="19" spans="1:11" s="108" customFormat="1" ht="42.75">
      <c r="A19" s="57" t="s">
        <v>297</v>
      </c>
      <c r="B19" s="65"/>
      <c r="C19" s="13"/>
      <c r="D19" s="236" t="s">
        <v>226</v>
      </c>
      <c r="E19" s="106" t="s">
        <v>196</v>
      </c>
      <c r="F19" s="35">
        <v>12</v>
      </c>
      <c r="G19" s="71"/>
      <c r="H19" s="72"/>
      <c r="I19" s="73"/>
      <c r="K19" s="100"/>
    </row>
    <row r="20" spans="1:11" s="108" customFormat="1" ht="28.5">
      <c r="A20" s="57" t="s">
        <v>298</v>
      </c>
      <c r="B20" s="65"/>
      <c r="C20" s="13"/>
      <c r="D20" s="236" t="s">
        <v>359</v>
      </c>
      <c r="E20" s="106" t="s">
        <v>196</v>
      </c>
      <c r="F20" s="35">
        <v>123</v>
      </c>
      <c r="G20" s="71"/>
      <c r="H20" s="72"/>
      <c r="I20" s="73"/>
      <c r="K20" s="100"/>
    </row>
    <row r="21" spans="1:11" s="108" customFormat="1" ht="28.5">
      <c r="A21" s="57" t="s">
        <v>299</v>
      </c>
      <c r="B21" s="65"/>
      <c r="C21" s="13"/>
      <c r="D21" s="236" t="s">
        <v>252</v>
      </c>
      <c r="E21" s="106" t="s">
        <v>248</v>
      </c>
      <c r="F21" s="35">
        <v>68</v>
      </c>
      <c r="G21" s="71"/>
      <c r="H21" s="72"/>
      <c r="I21" s="73"/>
      <c r="K21" s="100"/>
    </row>
    <row r="22" spans="1:11" s="108" customFormat="1" ht="15">
      <c r="A22" s="57" t="s">
        <v>300</v>
      </c>
      <c r="B22" s="65"/>
      <c r="C22" s="13"/>
      <c r="D22" s="236" t="s">
        <v>149</v>
      </c>
      <c r="E22" s="106" t="s">
        <v>248</v>
      </c>
      <c r="F22" s="35">
        <v>94</v>
      </c>
      <c r="G22" s="71"/>
      <c r="H22" s="72"/>
      <c r="I22" s="73"/>
      <c r="K22" s="100"/>
    </row>
    <row r="23" spans="1:11" s="108" customFormat="1" ht="42.75">
      <c r="A23" s="57" t="s">
        <v>301</v>
      </c>
      <c r="B23" s="65"/>
      <c r="C23" s="13"/>
      <c r="D23" s="236" t="s">
        <v>174</v>
      </c>
      <c r="E23" s="106" t="s">
        <v>196</v>
      </c>
      <c r="F23" s="35">
        <v>161</v>
      </c>
      <c r="G23" s="71"/>
      <c r="H23" s="72"/>
      <c r="I23" s="73"/>
      <c r="K23" s="100"/>
    </row>
    <row r="24" spans="1:11" s="108" customFormat="1" ht="57">
      <c r="A24" s="57" t="s">
        <v>312</v>
      </c>
      <c r="B24" s="65"/>
      <c r="C24" s="13"/>
      <c r="D24" s="236" t="s">
        <v>157</v>
      </c>
      <c r="E24" s="106" t="s">
        <v>196</v>
      </c>
      <c r="F24" s="35">
        <v>20</v>
      </c>
      <c r="G24" s="71"/>
      <c r="H24" s="72"/>
      <c r="I24" s="73"/>
      <c r="K24" s="100"/>
    </row>
    <row r="25" spans="1:11" s="108" customFormat="1" ht="15">
      <c r="A25" s="57" t="s">
        <v>313</v>
      </c>
      <c r="B25" s="65"/>
      <c r="C25" s="13"/>
      <c r="D25" s="236" t="s">
        <v>334</v>
      </c>
      <c r="E25" s="106" t="s">
        <v>196</v>
      </c>
      <c r="F25" s="35">
        <v>2</v>
      </c>
      <c r="G25" s="71"/>
      <c r="H25" s="72"/>
      <c r="I25" s="73"/>
      <c r="K25" s="100"/>
    </row>
    <row r="26" spans="1:11" s="108" customFormat="1" ht="42.75">
      <c r="A26" s="57" t="s">
        <v>314</v>
      </c>
      <c r="B26" s="65"/>
      <c r="C26" s="13"/>
      <c r="D26" s="236" t="s">
        <v>251</v>
      </c>
      <c r="E26" s="106" t="s">
        <v>248</v>
      </c>
      <c r="F26" s="35">
        <v>2</v>
      </c>
      <c r="G26" s="71"/>
      <c r="H26" s="72"/>
      <c r="I26" s="73"/>
      <c r="K26" s="100"/>
    </row>
    <row r="27" spans="1:11" s="108" customFormat="1" ht="42.75">
      <c r="A27" s="57" t="s">
        <v>315</v>
      </c>
      <c r="B27" s="65"/>
      <c r="C27" s="13"/>
      <c r="D27" s="236" t="s">
        <v>251</v>
      </c>
      <c r="E27" s="106" t="s">
        <v>248</v>
      </c>
      <c r="F27" s="35">
        <v>2</v>
      </c>
      <c r="G27" s="71"/>
      <c r="H27" s="72"/>
      <c r="I27" s="73"/>
      <c r="K27" s="100"/>
    </row>
    <row r="28" spans="1:11" s="108" customFormat="1" ht="28.5">
      <c r="A28" s="57" t="s">
        <v>316</v>
      </c>
      <c r="B28" s="65"/>
      <c r="C28" s="13"/>
      <c r="D28" s="236" t="s">
        <v>209</v>
      </c>
      <c r="E28" s="106" t="s">
        <v>196</v>
      </c>
      <c r="F28" s="35">
        <v>4</v>
      </c>
      <c r="G28" s="71"/>
      <c r="H28" s="72"/>
      <c r="I28" s="73"/>
      <c r="K28" s="100"/>
    </row>
    <row r="29" spans="1:11" s="108" customFormat="1" ht="57">
      <c r="A29" s="57" t="s">
        <v>317</v>
      </c>
      <c r="B29" s="65"/>
      <c r="C29" s="13"/>
      <c r="D29" s="236" t="s">
        <v>237</v>
      </c>
      <c r="E29" s="106" t="s">
        <v>196</v>
      </c>
      <c r="F29" s="35">
        <v>6</v>
      </c>
      <c r="G29" s="71"/>
      <c r="H29" s="72"/>
      <c r="I29" s="73"/>
      <c r="K29" s="100"/>
    </row>
    <row r="30" spans="1:11" s="108" customFormat="1" ht="15">
      <c r="A30" s="57" t="s">
        <v>318</v>
      </c>
      <c r="B30" s="65"/>
      <c r="C30" s="13"/>
      <c r="D30" s="236" t="s">
        <v>253</v>
      </c>
      <c r="E30" s="106" t="s">
        <v>248</v>
      </c>
      <c r="F30" s="35">
        <v>4</v>
      </c>
      <c r="G30" s="71"/>
      <c r="H30" s="72"/>
      <c r="I30" s="73"/>
      <c r="K30" s="100"/>
    </row>
    <row r="31" spans="1:11" s="108" customFormat="1" ht="28.5">
      <c r="A31" s="57" t="s">
        <v>319</v>
      </c>
      <c r="B31" s="65"/>
      <c r="C31" s="13"/>
      <c r="D31" s="236" t="s">
        <v>335</v>
      </c>
      <c r="E31" s="106" t="s">
        <v>196</v>
      </c>
      <c r="F31" s="35">
        <v>2</v>
      </c>
      <c r="G31" s="71"/>
      <c r="H31" s="72"/>
      <c r="I31" s="73"/>
      <c r="K31" s="100"/>
    </row>
    <row r="32" spans="1:11" s="108" customFormat="1" ht="42.75">
      <c r="A32" s="57" t="s">
        <v>320</v>
      </c>
      <c r="B32" s="65"/>
      <c r="C32" s="13"/>
      <c r="D32" s="236" t="s">
        <v>373</v>
      </c>
      <c r="E32" s="106" t="s">
        <v>196</v>
      </c>
      <c r="F32" s="35">
        <v>6</v>
      </c>
      <c r="G32" s="71"/>
      <c r="H32" s="72"/>
      <c r="I32" s="73"/>
      <c r="K32" s="100"/>
    </row>
    <row r="33" spans="1:11" s="108" customFormat="1" ht="15">
      <c r="A33" s="57" t="s">
        <v>321</v>
      </c>
      <c r="B33" s="65"/>
      <c r="C33" s="13"/>
      <c r="D33" s="236" t="s">
        <v>116</v>
      </c>
      <c r="E33" s="106" t="s">
        <v>196</v>
      </c>
      <c r="F33" s="35">
        <v>7</v>
      </c>
      <c r="G33" s="71"/>
      <c r="H33" s="72"/>
      <c r="I33" s="73"/>
      <c r="K33" s="100"/>
    </row>
    <row r="34" spans="1:11" s="108" customFormat="1" ht="15">
      <c r="A34" s="57" t="s">
        <v>323</v>
      </c>
      <c r="B34" s="65"/>
      <c r="C34" s="13"/>
      <c r="D34" s="236" t="s">
        <v>53</v>
      </c>
      <c r="E34" s="106" t="s">
        <v>196</v>
      </c>
      <c r="F34" s="35">
        <v>50</v>
      </c>
      <c r="G34" s="71"/>
      <c r="H34" s="72"/>
      <c r="I34" s="73"/>
      <c r="K34" s="100"/>
    </row>
    <row r="35" spans="1:11" s="108" customFormat="1" ht="15">
      <c r="A35" s="57" t="s">
        <v>324</v>
      </c>
      <c r="B35" s="65"/>
      <c r="C35" s="13"/>
      <c r="D35" s="236" t="s">
        <v>120</v>
      </c>
      <c r="E35" s="106" t="s">
        <v>59</v>
      </c>
      <c r="F35" s="35">
        <v>50</v>
      </c>
      <c r="G35" s="71"/>
      <c r="H35" s="72"/>
      <c r="I35" s="73"/>
      <c r="K35" s="100"/>
    </row>
    <row r="36" spans="1:11" s="108" customFormat="1" ht="28.5">
      <c r="A36" s="57" t="s">
        <v>325</v>
      </c>
      <c r="B36" s="65"/>
      <c r="C36" s="13"/>
      <c r="D36" s="236" t="s">
        <v>118</v>
      </c>
      <c r="E36" s="106" t="s">
        <v>59</v>
      </c>
      <c r="F36" s="35">
        <v>4</v>
      </c>
      <c r="G36" s="71"/>
      <c r="H36" s="72"/>
      <c r="I36" s="73"/>
      <c r="K36" s="100"/>
    </row>
    <row r="37" spans="1:11" s="108" customFormat="1" ht="57">
      <c r="A37" s="57" t="s">
        <v>326</v>
      </c>
      <c r="B37" s="65"/>
      <c r="C37" s="13"/>
      <c r="D37" s="276" t="s">
        <v>211</v>
      </c>
      <c r="E37" s="159" t="s">
        <v>195</v>
      </c>
      <c r="F37" s="35">
        <v>7</v>
      </c>
      <c r="G37" s="71"/>
      <c r="H37" s="110"/>
      <c r="I37" s="160"/>
      <c r="K37" s="100"/>
    </row>
    <row r="38" spans="1:11" s="108" customFormat="1" ht="57">
      <c r="A38" s="57" t="s">
        <v>327</v>
      </c>
      <c r="B38" s="65"/>
      <c r="C38" s="13"/>
      <c r="D38" s="276" t="s">
        <v>210</v>
      </c>
      <c r="E38" s="159" t="s">
        <v>195</v>
      </c>
      <c r="F38" s="35">
        <v>3</v>
      </c>
      <c r="G38" s="71"/>
      <c r="H38" s="110"/>
      <c r="I38" s="160"/>
      <c r="K38" s="100"/>
    </row>
    <row r="39" spans="1:11" s="108" customFormat="1" ht="57">
      <c r="A39" s="57" t="s">
        <v>328</v>
      </c>
      <c r="B39" s="65"/>
      <c r="C39" s="13"/>
      <c r="D39" s="276" t="s">
        <v>212</v>
      </c>
      <c r="E39" s="159" t="s">
        <v>195</v>
      </c>
      <c r="F39" s="35">
        <v>1</v>
      </c>
      <c r="G39" s="71"/>
      <c r="H39" s="110"/>
      <c r="I39" s="160"/>
      <c r="K39" s="100"/>
    </row>
    <row r="40" spans="1:11" s="108" customFormat="1" ht="42.75">
      <c r="A40" s="57" t="s">
        <v>329</v>
      </c>
      <c r="B40" s="65"/>
      <c r="C40" s="13"/>
      <c r="D40" s="236" t="s">
        <v>227</v>
      </c>
      <c r="E40" s="106" t="s">
        <v>196</v>
      </c>
      <c r="F40" s="35">
        <v>4</v>
      </c>
      <c r="G40" s="71"/>
      <c r="H40" s="72"/>
      <c r="I40" s="73"/>
      <c r="K40" s="100"/>
    </row>
    <row r="41" spans="1:11" s="108" customFormat="1" ht="42.75">
      <c r="A41" s="57" t="s">
        <v>330</v>
      </c>
      <c r="B41" s="65"/>
      <c r="C41" s="13"/>
      <c r="D41" s="236" t="s">
        <v>231</v>
      </c>
      <c r="E41" s="106" t="s">
        <v>196</v>
      </c>
      <c r="F41" s="35">
        <v>1</v>
      </c>
      <c r="G41" s="71"/>
      <c r="H41" s="72"/>
      <c r="I41" s="73"/>
      <c r="K41" s="100"/>
    </row>
    <row r="42" spans="1:11" s="108" customFormat="1" ht="42.75">
      <c r="A42" s="57" t="s">
        <v>331</v>
      </c>
      <c r="B42" s="65"/>
      <c r="C42" s="13"/>
      <c r="D42" s="236" t="s">
        <v>229</v>
      </c>
      <c r="E42" s="106" t="s">
        <v>196</v>
      </c>
      <c r="F42" s="35">
        <v>1</v>
      </c>
      <c r="G42" s="71"/>
      <c r="H42" s="72"/>
      <c r="I42" s="73"/>
      <c r="K42" s="100"/>
    </row>
    <row r="43" spans="1:11" s="108" customFormat="1" ht="42.75">
      <c r="A43" s="57" t="s">
        <v>332</v>
      </c>
      <c r="B43" s="65"/>
      <c r="C43" s="13"/>
      <c r="D43" s="236" t="s">
        <v>233</v>
      </c>
      <c r="E43" s="106" t="s">
        <v>196</v>
      </c>
      <c r="F43" s="35">
        <v>1</v>
      </c>
      <c r="G43" s="71"/>
      <c r="H43" s="72"/>
      <c r="I43" s="73"/>
      <c r="K43" s="100"/>
    </row>
    <row r="44" spans="1:11" s="108" customFormat="1" ht="42.75">
      <c r="A44" s="57" t="s">
        <v>333</v>
      </c>
      <c r="B44" s="65"/>
      <c r="C44" s="13"/>
      <c r="D44" s="236" t="s">
        <v>234</v>
      </c>
      <c r="E44" s="106" t="s">
        <v>196</v>
      </c>
      <c r="F44" s="35">
        <v>1</v>
      </c>
      <c r="G44" s="71"/>
      <c r="H44" s="72"/>
      <c r="I44" s="73"/>
      <c r="K44" s="100"/>
    </row>
    <row r="45" spans="1:11" s="108" customFormat="1" ht="42.75">
      <c r="A45" s="57" t="s">
        <v>336</v>
      </c>
      <c r="B45" s="65"/>
      <c r="C45" s="13"/>
      <c r="D45" s="236" t="s">
        <v>219</v>
      </c>
      <c r="E45" s="106" t="s">
        <v>196</v>
      </c>
      <c r="F45" s="35">
        <v>1</v>
      </c>
      <c r="G45" s="71"/>
      <c r="H45" s="72"/>
      <c r="I45" s="73"/>
      <c r="K45" s="100"/>
    </row>
    <row r="46" spans="1:11" s="108" customFormat="1" ht="42.75">
      <c r="A46" s="57" t="s">
        <v>337</v>
      </c>
      <c r="B46" s="65"/>
      <c r="C46" s="13"/>
      <c r="D46" s="236" t="s">
        <v>226</v>
      </c>
      <c r="E46" s="106" t="s">
        <v>196</v>
      </c>
      <c r="F46" s="35">
        <v>3</v>
      </c>
      <c r="G46" s="71"/>
      <c r="H46" s="72"/>
      <c r="I46" s="73"/>
      <c r="K46" s="100"/>
    </row>
    <row r="47" spans="1:11" s="108" customFormat="1" ht="42.75">
      <c r="A47" s="57" t="s">
        <v>338</v>
      </c>
      <c r="B47" s="65"/>
      <c r="C47" s="13"/>
      <c r="D47" s="236" t="s">
        <v>224</v>
      </c>
      <c r="E47" s="106" t="s">
        <v>196</v>
      </c>
      <c r="F47" s="35">
        <v>2</v>
      </c>
      <c r="G47" s="71"/>
      <c r="H47" s="72"/>
      <c r="I47" s="73"/>
      <c r="K47" s="100"/>
    </row>
    <row r="48" spans="1:11" s="108" customFormat="1" ht="42.75">
      <c r="A48" s="57" t="s">
        <v>339</v>
      </c>
      <c r="B48" s="65"/>
      <c r="C48" s="13"/>
      <c r="D48" s="236" t="s">
        <v>230</v>
      </c>
      <c r="E48" s="106" t="s">
        <v>196</v>
      </c>
      <c r="F48" s="35">
        <v>1</v>
      </c>
      <c r="G48" s="71"/>
      <c r="H48" s="72"/>
      <c r="I48" s="73"/>
      <c r="K48" s="100"/>
    </row>
    <row r="49" spans="1:11" s="108" customFormat="1" ht="42.75">
      <c r="A49" s="57" t="s">
        <v>340</v>
      </c>
      <c r="B49" s="65"/>
      <c r="C49" s="13"/>
      <c r="D49" s="236" t="s">
        <v>228</v>
      </c>
      <c r="E49" s="106" t="s">
        <v>196</v>
      </c>
      <c r="F49" s="35">
        <v>1</v>
      </c>
      <c r="G49" s="71"/>
      <c r="H49" s="72"/>
      <c r="I49" s="73"/>
      <c r="K49" s="100"/>
    </row>
    <row r="50" spans="1:11" s="108" customFormat="1" ht="42.75">
      <c r="A50" s="57" t="s">
        <v>341</v>
      </c>
      <c r="B50" s="65"/>
      <c r="C50" s="13"/>
      <c r="D50" s="236" t="s">
        <v>222</v>
      </c>
      <c r="E50" s="106" t="s">
        <v>196</v>
      </c>
      <c r="F50" s="35">
        <v>2</v>
      </c>
      <c r="G50" s="71"/>
      <c r="H50" s="72"/>
      <c r="I50" s="73"/>
      <c r="K50" s="100"/>
    </row>
    <row r="51" spans="1:11" s="108" customFormat="1" ht="42.75">
      <c r="A51" s="57" t="s">
        <v>342</v>
      </c>
      <c r="B51" s="65"/>
      <c r="C51" s="13"/>
      <c r="D51" s="236" t="s">
        <v>225</v>
      </c>
      <c r="E51" s="106" t="s">
        <v>196</v>
      </c>
      <c r="F51" s="35">
        <v>4</v>
      </c>
      <c r="G51" s="71"/>
      <c r="H51" s="72"/>
      <c r="I51" s="73"/>
      <c r="K51" s="100"/>
    </row>
    <row r="52" spans="1:11" s="108" customFormat="1" ht="42.75">
      <c r="A52" s="57" t="s">
        <v>343</v>
      </c>
      <c r="B52" s="65"/>
      <c r="C52" s="13"/>
      <c r="D52" s="236" t="s">
        <v>232</v>
      </c>
      <c r="E52" s="106" t="s">
        <v>196</v>
      </c>
      <c r="F52" s="35">
        <v>1</v>
      </c>
      <c r="G52" s="71"/>
      <c r="H52" s="72"/>
      <c r="I52" s="73"/>
      <c r="K52" s="100"/>
    </row>
    <row r="53" spans="1:11" s="108" customFormat="1" ht="42.75">
      <c r="A53" s="57" t="s">
        <v>344</v>
      </c>
      <c r="B53" s="65"/>
      <c r="C53" s="13"/>
      <c r="D53" s="236" t="s">
        <v>201</v>
      </c>
      <c r="E53" s="106" t="s">
        <v>35</v>
      </c>
      <c r="F53" s="35">
        <v>2</v>
      </c>
      <c r="G53" s="71"/>
      <c r="H53" s="72"/>
      <c r="I53" s="73"/>
      <c r="K53" s="100"/>
    </row>
    <row r="54" spans="1:11" s="108" customFormat="1" ht="43.5" thickBot="1">
      <c r="A54" s="215" t="s">
        <v>345</v>
      </c>
      <c r="B54" s="216"/>
      <c r="C54" s="157"/>
      <c r="D54" s="237" t="s">
        <v>221</v>
      </c>
      <c r="E54" s="213" t="s">
        <v>196</v>
      </c>
      <c r="F54" s="238">
        <v>2</v>
      </c>
      <c r="G54" s="71"/>
      <c r="H54" s="72"/>
      <c r="I54" s="73"/>
      <c r="K54" s="100"/>
    </row>
    <row r="55" spans="1:11" s="108" customFormat="1" ht="15.75" thickBot="1">
      <c r="A55" s="299"/>
      <c r="B55" s="300"/>
      <c r="C55" s="300"/>
      <c r="D55" s="300"/>
      <c r="E55" s="300"/>
      <c r="F55" s="300"/>
      <c r="G55" s="300"/>
      <c r="H55" s="300"/>
      <c r="I55" s="301"/>
      <c r="J55" s="107"/>
      <c r="K55" s="107"/>
    </row>
  </sheetData>
  <sheetProtection/>
  <mergeCells count="9">
    <mergeCell ref="E8:H8"/>
    <mergeCell ref="A55:I55"/>
    <mergeCell ref="A1:I1"/>
    <mergeCell ref="A2:I2"/>
    <mergeCell ref="A3:I3"/>
    <mergeCell ref="E5:I5"/>
    <mergeCell ref="D6:G6"/>
    <mergeCell ref="A4:H4"/>
    <mergeCell ref="C8:D8"/>
  </mergeCells>
  <printOptions/>
  <pageMargins left="0.511811024" right="0.511811024" top="0.787401575" bottom="0.787401575" header="0.31496062" footer="0.31496062"/>
  <pageSetup fitToHeight="0" fitToWidth="1" horizontalDpi="600" verticalDpi="600" orientation="portrait" paperSize="9" scale="51" r:id="rId2"/>
  <drawing r:id="rId1"/>
</worksheet>
</file>

<file path=xl/worksheets/sheet15.xml><?xml version="1.0" encoding="utf-8"?>
<worksheet xmlns="http://schemas.openxmlformats.org/spreadsheetml/2006/main" xmlns:r="http://schemas.openxmlformats.org/officeDocument/2006/relationships">
  <dimension ref="A1:N19"/>
  <sheetViews>
    <sheetView view="pageBreakPreview" zoomScale="60" zoomScaleNormal="70" zoomScalePageLayoutView="0" workbookViewId="0" topLeftCell="A1">
      <selection activeCell="N26" sqref="N26"/>
    </sheetView>
  </sheetViews>
  <sheetFormatPr defaultColWidth="9.140625" defaultRowHeight="12.75"/>
  <cols>
    <col min="1" max="2" width="17.28125" style="84" customWidth="1"/>
    <col min="3" max="3" width="13.7109375" style="84" customWidth="1"/>
    <col min="4" max="4" width="70.140625" style="84" customWidth="1"/>
    <col min="5" max="5" width="11.140625" style="84" customWidth="1"/>
    <col min="6" max="6" width="13.7109375" style="264" customWidth="1"/>
    <col min="7" max="7" width="24.00390625" style="84" bestFit="1" customWidth="1"/>
    <col min="8" max="8" width="19.140625" style="84" bestFit="1" customWidth="1"/>
    <col min="9" max="9" width="21.7109375" style="84" customWidth="1"/>
    <col min="10" max="16384" width="9.140625" style="84" customWidth="1"/>
  </cols>
  <sheetData>
    <row r="1" spans="1:9" s="88" customFormat="1" ht="18" customHeight="1">
      <c r="A1" s="302"/>
      <c r="B1" s="303"/>
      <c r="C1" s="303"/>
      <c r="D1" s="303"/>
      <c r="E1" s="303"/>
      <c r="F1" s="303"/>
      <c r="G1" s="303"/>
      <c r="H1" s="303"/>
      <c r="I1" s="304"/>
    </row>
    <row r="2" spans="1:9" s="88" customFormat="1" ht="18" customHeight="1">
      <c r="A2" s="305" t="s">
        <v>382</v>
      </c>
      <c r="B2" s="306"/>
      <c r="C2" s="306"/>
      <c r="D2" s="306"/>
      <c r="E2" s="306"/>
      <c r="F2" s="306"/>
      <c r="G2" s="306"/>
      <c r="H2" s="306"/>
      <c r="I2" s="307"/>
    </row>
    <row r="3" spans="1:9" s="88" customFormat="1" ht="18" customHeight="1">
      <c r="A3" s="305" t="s">
        <v>24</v>
      </c>
      <c r="B3" s="306"/>
      <c r="C3" s="306"/>
      <c r="D3" s="306"/>
      <c r="E3" s="306"/>
      <c r="F3" s="306"/>
      <c r="G3" s="306"/>
      <c r="H3" s="306"/>
      <c r="I3" s="307"/>
    </row>
    <row r="4" spans="1:9" s="88" customFormat="1" ht="18" customHeight="1">
      <c r="A4" s="308" t="s">
        <v>56</v>
      </c>
      <c r="B4" s="309"/>
      <c r="C4" s="309"/>
      <c r="D4" s="309"/>
      <c r="E4" s="309"/>
      <c r="F4" s="309"/>
      <c r="G4" s="309"/>
      <c r="H4" s="309"/>
      <c r="I4" s="91" t="s">
        <v>166</v>
      </c>
    </row>
    <row r="5" spans="1:9" s="88" customFormat="1" ht="18" customHeight="1">
      <c r="A5" s="89"/>
      <c r="B5" s="90"/>
      <c r="C5" s="90"/>
      <c r="D5" s="61"/>
      <c r="E5" s="296"/>
      <c r="F5" s="296"/>
      <c r="G5" s="296"/>
      <c r="H5" s="296"/>
      <c r="I5" s="297"/>
    </row>
    <row r="6" spans="1:9" s="94" customFormat="1" ht="18" customHeight="1">
      <c r="A6" s="92"/>
      <c r="B6" s="298"/>
      <c r="C6" s="298"/>
      <c r="D6" s="298"/>
      <c r="E6" s="298"/>
      <c r="F6" s="262"/>
      <c r="G6" s="167"/>
      <c r="H6" s="19"/>
      <c r="I6" s="168"/>
    </row>
    <row r="7" spans="1:9" s="98" customFormat="1" ht="30">
      <c r="A7" s="95" t="s">
        <v>12</v>
      </c>
      <c r="B7" s="96"/>
      <c r="C7" s="37" t="s">
        <v>28</v>
      </c>
      <c r="D7" s="36" t="s">
        <v>25</v>
      </c>
      <c r="E7" s="36" t="s">
        <v>26</v>
      </c>
      <c r="F7" s="263" t="s">
        <v>27</v>
      </c>
      <c r="G7" s="130" t="s">
        <v>37</v>
      </c>
      <c r="H7" s="37" t="s">
        <v>38</v>
      </c>
      <c r="I7" s="97" t="s">
        <v>39</v>
      </c>
    </row>
    <row r="8" spans="1:14" s="101" customFormat="1" ht="35.25" customHeight="1" thickBot="1">
      <c r="A8" s="30">
        <v>14</v>
      </c>
      <c r="B8" s="70"/>
      <c r="C8" s="358" t="str">
        <f>GERAL!B21</f>
        <v>SERVIÇOS COMPLEMENTARES</v>
      </c>
      <c r="D8" s="359"/>
      <c r="E8" s="360" t="s">
        <v>29</v>
      </c>
      <c r="F8" s="361"/>
      <c r="G8" s="361"/>
      <c r="H8" s="362"/>
      <c r="I8" s="129">
        <f>SUM(I9:I18)</f>
        <v>0</v>
      </c>
      <c r="J8" s="100"/>
      <c r="K8" s="100"/>
      <c r="L8" s="100"/>
      <c r="M8" s="100"/>
      <c r="N8" s="100"/>
    </row>
    <row r="9" spans="1:14" s="101" customFormat="1" ht="74.25" customHeight="1">
      <c r="A9" s="57" t="s">
        <v>302</v>
      </c>
      <c r="B9" s="65"/>
      <c r="C9" s="13"/>
      <c r="D9" s="105" t="s">
        <v>376</v>
      </c>
      <c r="E9" s="106" t="s">
        <v>259</v>
      </c>
      <c r="F9" s="31">
        <v>285.4</v>
      </c>
      <c r="G9" s="71"/>
      <c r="H9" s="72"/>
      <c r="I9" s="73"/>
      <c r="J9" s="100"/>
      <c r="K9" s="100"/>
      <c r="L9" s="100"/>
      <c r="M9" s="100"/>
      <c r="N9" s="100"/>
    </row>
    <row r="10" spans="1:14" s="101" customFormat="1" ht="35.25" customHeight="1">
      <c r="A10" s="102" t="s">
        <v>303</v>
      </c>
      <c r="B10" s="103"/>
      <c r="C10" s="13"/>
      <c r="D10" s="158" t="s">
        <v>165</v>
      </c>
      <c r="E10" s="7" t="s">
        <v>59</v>
      </c>
      <c r="F10" s="10">
        <v>6</v>
      </c>
      <c r="G10" s="71"/>
      <c r="H10" s="9"/>
      <c r="I10" s="53"/>
      <c r="J10" s="100"/>
      <c r="K10" s="100"/>
      <c r="L10" s="100"/>
      <c r="M10" s="100"/>
      <c r="N10" s="100"/>
    </row>
    <row r="11" spans="1:14" s="101" customFormat="1" ht="35.25" customHeight="1">
      <c r="A11" s="57" t="s">
        <v>304</v>
      </c>
      <c r="B11" s="65"/>
      <c r="C11" s="13"/>
      <c r="D11" s="105" t="s">
        <v>254</v>
      </c>
      <c r="E11" s="106" t="s">
        <v>195</v>
      </c>
      <c r="F11" s="10">
        <v>170</v>
      </c>
      <c r="G11" s="71"/>
      <c r="H11" s="72"/>
      <c r="I11" s="73"/>
      <c r="J11" s="100"/>
      <c r="K11" s="100"/>
      <c r="L11" s="100"/>
      <c r="M11" s="100"/>
      <c r="N11" s="100"/>
    </row>
    <row r="12" spans="1:14" s="101" customFormat="1" ht="30" customHeight="1">
      <c r="A12" s="57" t="s">
        <v>305</v>
      </c>
      <c r="B12" s="65"/>
      <c r="C12" s="13"/>
      <c r="D12" s="105" t="s">
        <v>261</v>
      </c>
      <c r="E12" s="106" t="s">
        <v>95</v>
      </c>
      <c r="F12" s="10">
        <v>34</v>
      </c>
      <c r="G12" s="71"/>
      <c r="H12" s="72"/>
      <c r="I12" s="73"/>
      <c r="J12" s="100"/>
      <c r="K12" s="100"/>
      <c r="L12" s="100"/>
      <c r="M12" s="100"/>
      <c r="N12" s="100"/>
    </row>
    <row r="13" spans="1:14" s="101" customFormat="1" ht="28.5" customHeight="1">
      <c r="A13" s="57" t="s">
        <v>306</v>
      </c>
      <c r="B13" s="65"/>
      <c r="C13" s="13"/>
      <c r="D13" s="105" t="s">
        <v>260</v>
      </c>
      <c r="E13" s="106" t="s">
        <v>95</v>
      </c>
      <c r="F13" s="10">
        <v>34</v>
      </c>
      <c r="G13" s="71"/>
      <c r="H13" s="72"/>
      <c r="I13" s="73"/>
      <c r="J13" s="100"/>
      <c r="K13" s="100"/>
      <c r="L13" s="100"/>
      <c r="M13" s="100"/>
      <c r="N13" s="100"/>
    </row>
    <row r="14" spans="1:14" s="101" customFormat="1" ht="29.25" customHeight="1">
      <c r="A14" s="57" t="s">
        <v>307</v>
      </c>
      <c r="B14" s="65"/>
      <c r="C14" s="13"/>
      <c r="D14" s="105" t="s">
        <v>171</v>
      </c>
      <c r="E14" s="106" t="s">
        <v>95</v>
      </c>
      <c r="F14" s="10">
        <v>30</v>
      </c>
      <c r="G14" s="71"/>
      <c r="H14" s="72"/>
      <c r="I14" s="73"/>
      <c r="J14" s="100"/>
      <c r="K14" s="100"/>
      <c r="L14" s="100"/>
      <c r="M14" s="100"/>
      <c r="N14" s="100"/>
    </row>
    <row r="15" spans="1:14" s="101" customFormat="1" ht="28.5" customHeight="1">
      <c r="A15" s="57" t="s">
        <v>308</v>
      </c>
      <c r="B15" s="65"/>
      <c r="C15" s="13"/>
      <c r="D15" s="105" t="s">
        <v>164</v>
      </c>
      <c r="E15" s="106" t="s">
        <v>95</v>
      </c>
      <c r="F15" s="10">
        <v>666</v>
      </c>
      <c r="G15" s="71"/>
      <c r="H15" s="72"/>
      <c r="I15" s="73"/>
      <c r="J15" s="100"/>
      <c r="K15" s="100"/>
      <c r="L15" s="100"/>
      <c r="M15" s="100"/>
      <c r="N15" s="100"/>
    </row>
    <row r="16" spans="1:14" s="101" customFormat="1" ht="64.5" customHeight="1">
      <c r="A16" s="57" t="s">
        <v>309</v>
      </c>
      <c r="B16" s="65"/>
      <c r="C16" s="13"/>
      <c r="D16" s="105" t="s">
        <v>381</v>
      </c>
      <c r="E16" s="106" t="s">
        <v>34</v>
      </c>
      <c r="F16" s="10">
        <v>5</v>
      </c>
      <c r="G16" s="71"/>
      <c r="H16" s="72"/>
      <c r="I16" s="73"/>
      <c r="J16" s="100"/>
      <c r="K16" s="100"/>
      <c r="L16" s="100"/>
      <c r="M16" s="100"/>
      <c r="N16" s="100"/>
    </row>
    <row r="17" spans="1:14" s="108" customFormat="1" ht="18" customHeight="1">
      <c r="A17" s="57" t="s">
        <v>310</v>
      </c>
      <c r="B17" s="65"/>
      <c r="C17" s="13"/>
      <c r="D17" s="105" t="s">
        <v>374</v>
      </c>
      <c r="E17" s="106" t="s">
        <v>197</v>
      </c>
      <c r="F17" s="10">
        <v>900</v>
      </c>
      <c r="G17" s="71"/>
      <c r="H17" s="72"/>
      <c r="I17" s="73"/>
      <c r="J17" s="107"/>
      <c r="K17" s="107"/>
      <c r="L17" s="107"/>
      <c r="M17" s="107"/>
      <c r="N17" s="107"/>
    </row>
    <row r="18" spans="1:14" s="108" customFormat="1" ht="18" customHeight="1">
      <c r="A18" s="57" t="s">
        <v>350</v>
      </c>
      <c r="B18" s="65"/>
      <c r="C18" s="13"/>
      <c r="D18" s="170" t="s">
        <v>351</v>
      </c>
      <c r="E18" s="106" t="s">
        <v>196</v>
      </c>
      <c r="F18" s="261">
        <v>10</v>
      </c>
      <c r="G18" s="71"/>
      <c r="H18" s="72"/>
      <c r="I18" s="73"/>
      <c r="J18" s="107"/>
      <c r="K18" s="107"/>
      <c r="L18" s="107"/>
      <c r="M18" s="107"/>
      <c r="N18" s="107"/>
    </row>
    <row r="19" spans="1:14" s="108" customFormat="1" ht="15.75" thickBot="1">
      <c r="A19" s="315"/>
      <c r="B19" s="316"/>
      <c r="C19" s="317"/>
      <c r="D19" s="317"/>
      <c r="E19" s="317"/>
      <c r="F19" s="317"/>
      <c r="G19" s="317"/>
      <c r="H19" s="317"/>
      <c r="I19" s="318"/>
      <c r="J19" s="107"/>
      <c r="K19" s="107"/>
      <c r="L19" s="107"/>
      <c r="M19" s="107"/>
      <c r="N19" s="107"/>
    </row>
  </sheetData>
  <sheetProtection/>
  <mergeCells count="9">
    <mergeCell ref="E8:H8"/>
    <mergeCell ref="C8:D8"/>
    <mergeCell ref="A19:I19"/>
    <mergeCell ref="B6:E6"/>
    <mergeCell ref="A1:I1"/>
    <mergeCell ref="A2:I2"/>
    <mergeCell ref="A3:I3"/>
    <mergeCell ref="E5:I5"/>
    <mergeCell ref="A4:H4"/>
  </mergeCells>
  <printOptions/>
  <pageMargins left="0.511811024" right="0.511811024" top="0.787401575" bottom="0.787401575" header="0.31496062" footer="0.31496062"/>
  <pageSetup horizontalDpi="600" verticalDpi="600" orientation="portrait" paperSize="9" scale="45" r:id="rId2"/>
  <drawing r:id="rId1"/>
</worksheet>
</file>

<file path=xl/worksheets/sheet16.xml><?xml version="1.0" encoding="utf-8"?>
<worksheet xmlns="http://schemas.openxmlformats.org/spreadsheetml/2006/main" xmlns:r="http://schemas.openxmlformats.org/officeDocument/2006/relationships">
  <dimension ref="A1:N74"/>
  <sheetViews>
    <sheetView view="pageBreakPreview" zoomScaleSheetLayoutView="100" zoomScalePageLayoutView="0" workbookViewId="0" topLeftCell="A1">
      <selection activeCell="J33" sqref="J33"/>
    </sheetView>
  </sheetViews>
  <sheetFormatPr defaultColWidth="9.140625" defaultRowHeight="12.75"/>
  <cols>
    <col min="1" max="1" width="9.140625" style="84" customWidth="1"/>
    <col min="2" max="2" width="38.140625" style="84" customWidth="1"/>
    <col min="3" max="3" width="15.8515625" style="84" customWidth="1"/>
    <col min="4" max="9" width="16.7109375" style="84" customWidth="1"/>
    <col min="10" max="10" width="16.140625" style="84" bestFit="1" customWidth="1"/>
    <col min="11" max="11" width="12.57421875" style="84" customWidth="1"/>
    <col min="12" max="12" width="9.140625" style="84" customWidth="1"/>
    <col min="13" max="13" width="50.57421875" style="84" customWidth="1"/>
    <col min="14" max="16384" width="9.140625" style="84" customWidth="1"/>
  </cols>
  <sheetData>
    <row r="1" spans="1:9" ht="14.25">
      <c r="A1" s="131"/>
      <c r="B1" s="132"/>
      <c r="C1" s="132"/>
      <c r="D1" s="132"/>
      <c r="E1" s="132"/>
      <c r="F1" s="132"/>
      <c r="G1" s="132"/>
      <c r="H1" s="132"/>
      <c r="I1" s="133"/>
    </row>
    <row r="2" spans="1:9" ht="23.25" customHeight="1">
      <c r="A2" s="411" t="s">
        <v>8</v>
      </c>
      <c r="B2" s="412"/>
      <c r="C2" s="412"/>
      <c r="D2" s="412"/>
      <c r="E2" s="412"/>
      <c r="F2" s="412"/>
      <c r="G2" s="412"/>
      <c r="H2" s="412"/>
      <c r="I2" s="134"/>
    </row>
    <row r="3" spans="1:9" ht="19.5" customHeight="1" thickBot="1">
      <c r="A3" s="411"/>
      <c r="B3" s="412"/>
      <c r="C3" s="412"/>
      <c r="D3" s="412"/>
      <c r="E3" s="412"/>
      <c r="F3" s="412"/>
      <c r="G3" s="412"/>
      <c r="H3" s="412"/>
      <c r="I3" s="134"/>
    </row>
    <row r="4" spans="1:12" ht="15">
      <c r="A4" s="205" t="s">
        <v>9</v>
      </c>
      <c r="B4" s="413" t="str">
        <f>GERAL!B3</f>
        <v>Adaptação de Acessibilidade e Combate a Incêndio e Pânico do Campus ICHS</v>
      </c>
      <c r="C4" s="414"/>
      <c r="D4" s="414"/>
      <c r="E4" s="414"/>
      <c r="F4" s="414"/>
      <c r="G4" s="414"/>
      <c r="H4" s="414"/>
      <c r="I4" s="206"/>
      <c r="J4" s="124"/>
      <c r="K4" s="124"/>
      <c r="L4" s="124"/>
    </row>
    <row r="5" spans="1:12" ht="15">
      <c r="A5" s="135" t="s">
        <v>10</v>
      </c>
      <c r="B5" s="415" t="s">
        <v>347</v>
      </c>
      <c r="C5" s="416"/>
      <c r="D5" s="417"/>
      <c r="E5" s="421"/>
      <c r="F5" s="422"/>
      <c r="G5" s="422"/>
      <c r="H5" s="422"/>
      <c r="I5" s="423"/>
      <c r="J5" s="136"/>
      <c r="K5" s="136"/>
      <c r="L5" s="136"/>
    </row>
    <row r="6" spans="1:12" ht="15.75" thickBot="1">
      <c r="A6" s="207" t="s">
        <v>11</v>
      </c>
      <c r="B6" s="418"/>
      <c r="C6" s="419"/>
      <c r="D6" s="420"/>
      <c r="E6" s="424"/>
      <c r="F6" s="425"/>
      <c r="G6" s="425"/>
      <c r="H6" s="425"/>
      <c r="I6" s="426"/>
      <c r="J6" s="136"/>
      <c r="K6" s="136"/>
      <c r="L6" s="136"/>
    </row>
    <row r="7" spans="1:12" ht="13.5" customHeight="1" thickBot="1">
      <c r="A7" s="409"/>
      <c r="B7" s="410"/>
      <c r="C7" s="410"/>
      <c r="D7" s="410"/>
      <c r="E7" s="137"/>
      <c r="F7" s="137"/>
      <c r="G7" s="137"/>
      <c r="H7" s="137"/>
      <c r="I7" s="204"/>
      <c r="J7" s="124"/>
      <c r="K7" s="124"/>
      <c r="L7" s="124"/>
    </row>
    <row r="8" spans="1:9" ht="15.75" thickBot="1">
      <c r="A8" s="191" t="s">
        <v>12</v>
      </c>
      <c r="B8" s="402" t="s">
        <v>13</v>
      </c>
      <c r="C8" s="402"/>
      <c r="D8" s="193" t="s">
        <v>14</v>
      </c>
      <c r="E8" s="192" t="s">
        <v>15</v>
      </c>
      <c r="F8" s="193" t="s">
        <v>16</v>
      </c>
      <c r="G8" s="192" t="s">
        <v>17</v>
      </c>
      <c r="H8" s="193" t="s">
        <v>375</v>
      </c>
      <c r="I8" s="194" t="s">
        <v>18</v>
      </c>
    </row>
    <row r="9" spans="1:9" ht="15">
      <c r="A9" s="403">
        <f>GERAL!A8</f>
        <v>1</v>
      </c>
      <c r="B9" s="404" t="str">
        <f>GERAL!B8</f>
        <v>GERENCIAMENTO DE OBRAS/FISCALIZAÇÃO</v>
      </c>
      <c r="C9" s="202" t="s">
        <v>19</v>
      </c>
      <c r="D9" s="284"/>
      <c r="E9" s="285"/>
      <c r="F9" s="285"/>
      <c r="G9" s="285"/>
      <c r="H9" s="285"/>
      <c r="I9" s="405">
        <f>SUM(D10:H10)</f>
        <v>0</v>
      </c>
    </row>
    <row r="10" spans="1:14" ht="14.25">
      <c r="A10" s="376"/>
      <c r="B10" s="373"/>
      <c r="C10" s="378">
        <f>GERAL!C8</f>
        <v>0</v>
      </c>
      <c r="D10" s="139"/>
      <c r="E10" s="181"/>
      <c r="F10" s="181"/>
      <c r="G10" s="181"/>
      <c r="H10" s="181"/>
      <c r="I10" s="406"/>
      <c r="L10" s="124"/>
      <c r="M10" s="124"/>
      <c r="N10" s="124"/>
    </row>
    <row r="11" spans="1:14" ht="15">
      <c r="A11" s="377"/>
      <c r="B11" s="374"/>
      <c r="C11" s="379"/>
      <c r="D11" s="140"/>
      <c r="E11" s="12"/>
      <c r="F11" s="12"/>
      <c r="G11" s="12"/>
      <c r="H11" s="12"/>
      <c r="I11" s="180">
        <f>SUM(D11:H11)</f>
        <v>0</v>
      </c>
      <c r="K11" s="142"/>
      <c r="L11" s="124"/>
      <c r="M11" s="6"/>
      <c r="N11" s="124"/>
    </row>
    <row r="12" spans="1:14" ht="15">
      <c r="A12" s="375">
        <f>GERAL!A9</f>
        <v>2</v>
      </c>
      <c r="B12" s="372" t="str">
        <f>GERAL!B9</f>
        <v>SERVIÇOS PRELIMINARES/TÉCNICOS</v>
      </c>
      <c r="C12" s="203" t="s">
        <v>19</v>
      </c>
      <c r="D12" s="195"/>
      <c r="E12" s="182"/>
      <c r="F12" s="182"/>
      <c r="G12" s="182"/>
      <c r="H12" s="182"/>
      <c r="I12" s="407">
        <f>SUM(D13:H13)</f>
        <v>0</v>
      </c>
      <c r="K12" s="142"/>
      <c r="L12" s="124"/>
      <c r="M12" s="6"/>
      <c r="N12" s="124"/>
    </row>
    <row r="13" spans="1:14" ht="15">
      <c r="A13" s="376"/>
      <c r="B13" s="373"/>
      <c r="C13" s="378">
        <f>GERAL!C9</f>
        <v>0</v>
      </c>
      <c r="D13" s="139"/>
      <c r="E13" s="181"/>
      <c r="F13" s="181"/>
      <c r="G13" s="181"/>
      <c r="H13" s="181"/>
      <c r="I13" s="406"/>
      <c r="K13" s="142"/>
      <c r="L13" s="124"/>
      <c r="M13" s="6"/>
      <c r="N13" s="124"/>
    </row>
    <row r="14" spans="1:14" ht="15">
      <c r="A14" s="377"/>
      <c r="B14" s="374"/>
      <c r="C14" s="379"/>
      <c r="D14" s="140"/>
      <c r="E14" s="12"/>
      <c r="F14" s="12"/>
      <c r="G14" s="12"/>
      <c r="H14" s="12"/>
      <c r="I14" s="180">
        <f>SUM(D14:H14)</f>
        <v>0</v>
      </c>
      <c r="K14" s="142"/>
      <c r="L14" s="124"/>
      <c r="M14" s="6"/>
      <c r="N14" s="124"/>
    </row>
    <row r="15" spans="1:14" ht="15">
      <c r="A15" s="375">
        <f>GERAL!A10</f>
        <v>3</v>
      </c>
      <c r="B15" s="372" t="str">
        <f>GERAL!B10</f>
        <v>DEMOLIÇÕES E REMOÇÕES</v>
      </c>
      <c r="C15" s="203" t="s">
        <v>19</v>
      </c>
      <c r="D15" s="195"/>
      <c r="E15" s="182"/>
      <c r="F15" s="182"/>
      <c r="G15" s="182"/>
      <c r="H15" s="182"/>
      <c r="I15" s="400">
        <f>SUM(D16:H16)</f>
        <v>0</v>
      </c>
      <c r="K15" s="142"/>
      <c r="L15" s="124"/>
      <c r="M15" s="6"/>
      <c r="N15" s="124"/>
    </row>
    <row r="16" spans="1:14" ht="15">
      <c r="A16" s="376"/>
      <c r="B16" s="373"/>
      <c r="C16" s="378">
        <f>GERAL!C10</f>
        <v>0</v>
      </c>
      <c r="D16" s="139"/>
      <c r="E16" s="181"/>
      <c r="F16" s="181"/>
      <c r="G16" s="181"/>
      <c r="H16" s="181"/>
      <c r="I16" s="401"/>
      <c r="K16" s="142"/>
      <c r="L16" s="124"/>
      <c r="M16" s="6"/>
      <c r="N16" s="124"/>
    </row>
    <row r="17" spans="1:14" ht="15">
      <c r="A17" s="377"/>
      <c r="B17" s="374"/>
      <c r="C17" s="379"/>
      <c r="D17" s="140"/>
      <c r="E17" s="12"/>
      <c r="F17" s="12"/>
      <c r="G17" s="12"/>
      <c r="H17" s="12"/>
      <c r="I17" s="180">
        <f>SUM(D17:H17)</f>
        <v>0</v>
      </c>
      <c r="K17" s="142"/>
      <c r="L17" s="124"/>
      <c r="M17" s="6"/>
      <c r="N17" s="124"/>
    </row>
    <row r="18" spans="1:14" ht="15">
      <c r="A18" s="375">
        <f>GERAL!A11</f>
        <v>4</v>
      </c>
      <c r="B18" s="372" t="str">
        <f>GERAL!B11</f>
        <v>ESTRUTURA DAS PLATAFORMAS</v>
      </c>
      <c r="C18" s="203" t="s">
        <v>19</v>
      </c>
      <c r="D18" s="182"/>
      <c r="E18" s="182"/>
      <c r="F18" s="182"/>
      <c r="G18" s="182"/>
      <c r="H18" s="182"/>
      <c r="I18" s="400">
        <f>SUM(D19:H19)</f>
        <v>0</v>
      </c>
      <c r="K18" s="142"/>
      <c r="L18" s="124"/>
      <c r="M18" s="6"/>
      <c r="N18" s="124"/>
    </row>
    <row r="19" spans="1:14" ht="15">
      <c r="A19" s="376"/>
      <c r="B19" s="373"/>
      <c r="C19" s="378">
        <f>GERAL!C11</f>
        <v>0</v>
      </c>
      <c r="D19" s="181"/>
      <c r="E19" s="181"/>
      <c r="F19" s="181"/>
      <c r="G19" s="181"/>
      <c r="H19" s="181"/>
      <c r="I19" s="401"/>
      <c r="K19" s="142"/>
      <c r="L19" s="124"/>
      <c r="M19" s="6"/>
      <c r="N19" s="124"/>
    </row>
    <row r="20" spans="1:14" ht="15">
      <c r="A20" s="377"/>
      <c r="B20" s="374"/>
      <c r="C20" s="379"/>
      <c r="D20" s="140"/>
      <c r="E20" s="12"/>
      <c r="F20" s="12"/>
      <c r="G20" s="12"/>
      <c r="H20" s="12"/>
      <c r="I20" s="180">
        <f>SUM(D20:H20)</f>
        <v>0</v>
      </c>
      <c r="K20" s="142"/>
      <c r="L20" s="124"/>
      <c r="M20" s="6"/>
      <c r="N20" s="124"/>
    </row>
    <row r="21" spans="1:14" ht="15">
      <c r="A21" s="375">
        <f>GERAL!A12</f>
        <v>5</v>
      </c>
      <c r="B21" s="372" t="str">
        <f>GERAL!B12</f>
        <v>ALVENARIA/VEDAÇÃO/DIVISÓRIA</v>
      </c>
      <c r="C21" s="203" t="s">
        <v>19</v>
      </c>
      <c r="D21" s="182"/>
      <c r="E21" s="182"/>
      <c r="F21" s="182"/>
      <c r="G21" s="182"/>
      <c r="H21" s="182"/>
      <c r="I21" s="380">
        <f>SUM(D22:H22)</f>
        <v>0</v>
      </c>
      <c r="K21" s="142"/>
      <c r="L21" s="124"/>
      <c r="M21" s="6"/>
      <c r="N21" s="124"/>
    </row>
    <row r="22" spans="1:14" ht="15">
      <c r="A22" s="376"/>
      <c r="B22" s="373"/>
      <c r="C22" s="378">
        <f>GERAL!C12</f>
        <v>0</v>
      </c>
      <c r="D22" s="181"/>
      <c r="E22" s="181"/>
      <c r="F22" s="181"/>
      <c r="G22" s="181"/>
      <c r="H22" s="181"/>
      <c r="I22" s="381"/>
      <c r="K22" s="142"/>
      <c r="L22" s="124"/>
      <c r="M22" s="6"/>
      <c r="N22" s="124"/>
    </row>
    <row r="23" spans="1:14" ht="15">
      <c r="A23" s="377"/>
      <c r="B23" s="374"/>
      <c r="C23" s="379"/>
      <c r="D23" s="12"/>
      <c r="E23" s="12"/>
      <c r="F23" s="12"/>
      <c r="G23" s="12"/>
      <c r="H23" s="12"/>
      <c r="I23" s="180">
        <f>SUM(D23:H23)</f>
        <v>0</v>
      </c>
      <c r="K23" s="142"/>
      <c r="L23" s="124"/>
      <c r="M23" s="6"/>
      <c r="N23" s="124"/>
    </row>
    <row r="24" spans="1:14" ht="15">
      <c r="A24" s="375">
        <f>GERAL!A13</f>
        <v>6</v>
      </c>
      <c r="B24" s="372" t="str">
        <f>GERAL!B13</f>
        <v>REVESTIMENTOS</v>
      </c>
      <c r="C24" s="203" t="s">
        <v>19</v>
      </c>
      <c r="D24" s="195"/>
      <c r="E24" s="182"/>
      <c r="F24" s="182"/>
      <c r="G24" s="182"/>
      <c r="H24" s="182"/>
      <c r="I24" s="380">
        <f>SUM(D25:H25)</f>
        <v>0</v>
      </c>
      <c r="K24" s="142"/>
      <c r="L24" s="124"/>
      <c r="M24" s="6"/>
      <c r="N24" s="124"/>
    </row>
    <row r="25" spans="1:14" ht="14.25" customHeight="1">
      <c r="A25" s="376"/>
      <c r="B25" s="373"/>
      <c r="C25" s="378">
        <f>GERAL!C13</f>
        <v>0</v>
      </c>
      <c r="D25" s="139"/>
      <c r="E25" s="181"/>
      <c r="F25" s="286"/>
      <c r="G25" s="181"/>
      <c r="H25" s="181"/>
      <c r="I25" s="381"/>
      <c r="K25" s="142"/>
      <c r="L25" s="124"/>
      <c r="M25" s="124"/>
      <c r="N25" s="124"/>
    </row>
    <row r="26" spans="1:14" ht="14.25" customHeight="1">
      <c r="A26" s="377"/>
      <c r="B26" s="374"/>
      <c r="C26" s="379"/>
      <c r="D26" s="140"/>
      <c r="E26" s="12"/>
      <c r="F26" s="286"/>
      <c r="G26" s="12"/>
      <c r="H26" s="12"/>
      <c r="I26" s="180">
        <f>SUM(D26:H26)</f>
        <v>0</v>
      </c>
      <c r="K26" s="142"/>
      <c r="L26" s="124"/>
      <c r="M26" s="124"/>
      <c r="N26" s="124"/>
    </row>
    <row r="27" spans="1:14" ht="12" customHeight="1">
      <c r="A27" s="375">
        <f>GERAL!A14</f>
        <v>7</v>
      </c>
      <c r="B27" s="372" t="str">
        <f>GERAL!B14</f>
        <v>BANCADAS E GRANITOS</v>
      </c>
      <c r="C27" s="203" t="s">
        <v>19</v>
      </c>
      <c r="D27" s="140"/>
      <c r="E27" s="12"/>
      <c r="F27" s="12"/>
      <c r="G27" s="12"/>
      <c r="H27" s="12"/>
      <c r="I27" s="380">
        <f>SUM(D28:H28)</f>
        <v>0</v>
      </c>
      <c r="K27" s="142"/>
      <c r="L27" s="124"/>
      <c r="M27" s="124"/>
      <c r="N27" s="124"/>
    </row>
    <row r="28" spans="1:14" ht="15" customHeight="1">
      <c r="A28" s="376"/>
      <c r="B28" s="373"/>
      <c r="C28" s="378">
        <f>GERAL!C14</f>
        <v>0</v>
      </c>
      <c r="D28" s="140"/>
      <c r="E28" s="12"/>
      <c r="F28" s="181"/>
      <c r="G28" s="181"/>
      <c r="H28" s="181"/>
      <c r="I28" s="381"/>
      <c r="K28" s="142"/>
      <c r="L28" s="124"/>
      <c r="M28" s="124"/>
      <c r="N28" s="124"/>
    </row>
    <row r="29" spans="1:14" ht="15" customHeight="1">
      <c r="A29" s="377"/>
      <c r="B29" s="374"/>
      <c r="C29" s="379"/>
      <c r="D29" s="140"/>
      <c r="E29" s="12"/>
      <c r="F29" s="12"/>
      <c r="G29" s="12"/>
      <c r="H29" s="12"/>
      <c r="I29" s="180">
        <f>SUM(D29:H29)</f>
        <v>0</v>
      </c>
      <c r="K29" s="142"/>
      <c r="L29" s="124"/>
      <c r="M29" s="124"/>
      <c r="N29" s="124"/>
    </row>
    <row r="30" spans="1:14" ht="15">
      <c r="A30" s="375">
        <f>GERAL!A15</f>
        <v>8</v>
      </c>
      <c r="B30" s="372" t="str">
        <f>GERAL!B15</f>
        <v>LOUÇAS E METAIS</v>
      </c>
      <c r="C30" s="203" t="s">
        <v>19</v>
      </c>
      <c r="D30" s="196"/>
      <c r="E30" s="182"/>
      <c r="F30" s="182"/>
      <c r="G30" s="182"/>
      <c r="H30" s="182"/>
      <c r="I30" s="380">
        <f>SUM(D31:H31)</f>
        <v>0</v>
      </c>
      <c r="K30" s="142"/>
      <c r="L30" s="124"/>
      <c r="M30" s="124"/>
      <c r="N30" s="124"/>
    </row>
    <row r="31" spans="1:14" ht="14.25" customHeight="1">
      <c r="A31" s="376"/>
      <c r="B31" s="373"/>
      <c r="C31" s="378">
        <f>GERAL!C15</f>
        <v>0</v>
      </c>
      <c r="D31" s="139"/>
      <c r="E31" s="181"/>
      <c r="F31" s="181"/>
      <c r="G31" s="181"/>
      <c r="H31" s="181"/>
      <c r="I31" s="381"/>
      <c r="K31" s="142"/>
      <c r="L31" s="124"/>
      <c r="M31" s="124"/>
      <c r="N31" s="124"/>
    </row>
    <row r="32" spans="1:11" ht="14.25" customHeight="1">
      <c r="A32" s="377"/>
      <c r="B32" s="374"/>
      <c r="C32" s="379"/>
      <c r="D32" s="140"/>
      <c r="E32" s="12"/>
      <c r="F32" s="12"/>
      <c r="G32" s="12"/>
      <c r="H32" s="12"/>
      <c r="I32" s="180">
        <f>SUM(D32:H32)</f>
        <v>0</v>
      </c>
      <c r="K32" s="142"/>
    </row>
    <row r="33" spans="1:11" ht="15">
      <c r="A33" s="375">
        <f>GERAL!A16</f>
        <v>9</v>
      </c>
      <c r="B33" s="372" t="str">
        <f>GERAL!B16</f>
        <v>ESQUADRIAS</v>
      </c>
      <c r="C33" s="203" t="s">
        <v>19</v>
      </c>
      <c r="D33" s="195"/>
      <c r="E33" s="182"/>
      <c r="F33" s="182"/>
      <c r="G33" s="182"/>
      <c r="H33" s="182"/>
      <c r="I33" s="380">
        <f>SUM(D34:H34)</f>
        <v>0</v>
      </c>
      <c r="K33" s="142"/>
    </row>
    <row r="34" spans="1:11" ht="14.25" customHeight="1">
      <c r="A34" s="376"/>
      <c r="B34" s="373"/>
      <c r="C34" s="378">
        <f>GERAL!C16</f>
        <v>0</v>
      </c>
      <c r="D34" s="139"/>
      <c r="E34" s="181"/>
      <c r="F34" s="286"/>
      <c r="G34" s="181"/>
      <c r="H34" s="181"/>
      <c r="I34" s="381"/>
      <c r="K34" s="142"/>
    </row>
    <row r="35" spans="1:11" ht="14.25" customHeight="1">
      <c r="A35" s="377"/>
      <c r="B35" s="374"/>
      <c r="C35" s="379"/>
      <c r="D35" s="140"/>
      <c r="E35" s="12"/>
      <c r="F35" s="12"/>
      <c r="G35" s="12"/>
      <c r="H35" s="12"/>
      <c r="I35" s="180">
        <f>SUM(D35:H35)</f>
        <v>0</v>
      </c>
      <c r="K35" s="142"/>
    </row>
    <row r="36" spans="1:11" ht="15">
      <c r="A36" s="375">
        <f>GERAL!A17</f>
        <v>10</v>
      </c>
      <c r="B36" s="372" t="str">
        <f>GERAL!B17</f>
        <v>PINTURA </v>
      </c>
      <c r="C36" s="203" t="s">
        <v>19</v>
      </c>
      <c r="D36" s="195"/>
      <c r="E36" s="182"/>
      <c r="F36" s="182"/>
      <c r="G36" s="182"/>
      <c r="H36" s="182"/>
      <c r="I36" s="380">
        <f>SUM(D37:H37)</f>
        <v>0</v>
      </c>
      <c r="K36" s="142"/>
    </row>
    <row r="37" spans="1:11" ht="14.25" customHeight="1">
      <c r="A37" s="376"/>
      <c r="B37" s="373"/>
      <c r="C37" s="378">
        <f>GERAL!C17</f>
        <v>0</v>
      </c>
      <c r="D37" s="139"/>
      <c r="E37" s="181"/>
      <c r="F37" s="286"/>
      <c r="G37" s="286"/>
      <c r="H37" s="181"/>
      <c r="I37" s="381"/>
      <c r="K37" s="142"/>
    </row>
    <row r="38" spans="1:11" ht="14.25" customHeight="1">
      <c r="A38" s="377"/>
      <c r="B38" s="374"/>
      <c r="C38" s="379"/>
      <c r="D38" s="140"/>
      <c r="E38" s="12"/>
      <c r="F38" s="12"/>
      <c r="G38" s="12"/>
      <c r="H38" s="12"/>
      <c r="I38" s="180">
        <f>SUM(D38:H38)</f>
        <v>0</v>
      </c>
      <c r="K38" s="142"/>
    </row>
    <row r="39" spans="1:11" ht="15">
      <c r="A39" s="375">
        <f>GERAL!A18</f>
        <v>11</v>
      </c>
      <c r="B39" s="372" t="str">
        <f>GERAL!B18</f>
        <v>INSTALAÇÕES ELÉTRICAS</v>
      </c>
      <c r="C39" s="203" t="s">
        <v>19</v>
      </c>
      <c r="D39" s="195"/>
      <c r="E39" s="182"/>
      <c r="F39" s="182"/>
      <c r="G39" s="182"/>
      <c r="H39" s="182"/>
      <c r="I39" s="380">
        <f>SUM(E40:H40)</f>
        <v>0</v>
      </c>
      <c r="K39" s="142"/>
    </row>
    <row r="40" spans="1:11" ht="14.25" customHeight="1">
      <c r="A40" s="376"/>
      <c r="B40" s="373"/>
      <c r="C40" s="378">
        <f>GERAL!C18</f>
        <v>0</v>
      </c>
      <c r="D40" s="287"/>
      <c r="E40" s="181"/>
      <c r="F40" s="181"/>
      <c r="G40" s="181"/>
      <c r="H40" s="181"/>
      <c r="I40" s="381"/>
      <c r="K40" s="142"/>
    </row>
    <row r="41" spans="1:11" ht="14.25" customHeight="1">
      <c r="A41" s="377"/>
      <c r="B41" s="374"/>
      <c r="C41" s="379"/>
      <c r="D41" s="140"/>
      <c r="E41" s="12"/>
      <c r="F41" s="12"/>
      <c r="G41" s="12"/>
      <c r="H41" s="12"/>
      <c r="I41" s="180">
        <f>SUM(D41:H41)</f>
        <v>0</v>
      </c>
      <c r="K41" s="142"/>
    </row>
    <row r="42" spans="1:11" ht="15">
      <c r="A42" s="375">
        <f>GERAL!A19</f>
        <v>12</v>
      </c>
      <c r="B42" s="372" t="str">
        <f>GERAL!B19</f>
        <v>INSTALAÇÕES HIDRÁULICAS E SANITÁRIAS </v>
      </c>
      <c r="C42" s="203" t="s">
        <v>19</v>
      </c>
      <c r="D42" s="182"/>
      <c r="E42" s="182"/>
      <c r="F42" s="182"/>
      <c r="G42" s="182"/>
      <c r="H42" s="182"/>
      <c r="I42" s="380">
        <f>SUM(D43:H43)</f>
        <v>0</v>
      </c>
      <c r="K42" s="142"/>
    </row>
    <row r="43" spans="1:11" ht="14.25" customHeight="1">
      <c r="A43" s="376"/>
      <c r="B43" s="373"/>
      <c r="C43" s="378">
        <f>GERAL!C19</f>
        <v>0</v>
      </c>
      <c r="D43" s="181"/>
      <c r="E43" s="181"/>
      <c r="F43" s="181"/>
      <c r="G43" s="181"/>
      <c r="H43" s="181"/>
      <c r="I43" s="381"/>
      <c r="K43" s="142"/>
    </row>
    <row r="44" spans="1:11" ht="14.25" customHeight="1">
      <c r="A44" s="377"/>
      <c r="B44" s="374"/>
      <c r="C44" s="379"/>
      <c r="D44" s="12"/>
      <c r="E44" s="12"/>
      <c r="F44" s="12"/>
      <c r="G44" s="12"/>
      <c r="H44" s="12"/>
      <c r="I44" s="180">
        <f>SUM(D44:H44)</f>
        <v>0</v>
      </c>
      <c r="K44" s="142"/>
    </row>
    <row r="45" spans="1:11" ht="15">
      <c r="A45" s="375">
        <f>GERAL!A20</f>
        <v>13</v>
      </c>
      <c r="B45" s="372" t="str">
        <f>GERAL!B20</f>
        <v>INSTALAÇÕES DE COMBATE A INCÊNDIO</v>
      </c>
      <c r="C45" s="203" t="s">
        <v>19</v>
      </c>
      <c r="D45" s="182"/>
      <c r="E45" s="182"/>
      <c r="F45" s="182"/>
      <c r="G45" s="182"/>
      <c r="H45" s="182"/>
      <c r="I45" s="380">
        <f>SUM(D46:H46)</f>
        <v>0</v>
      </c>
      <c r="K45" s="142"/>
    </row>
    <row r="46" spans="1:11" ht="14.25" customHeight="1">
      <c r="A46" s="376"/>
      <c r="B46" s="373"/>
      <c r="C46" s="378">
        <f>GERAL!C20</f>
        <v>0</v>
      </c>
      <c r="D46" s="181"/>
      <c r="E46" s="181"/>
      <c r="F46" s="181"/>
      <c r="G46" s="181"/>
      <c r="H46" s="181"/>
      <c r="I46" s="381"/>
      <c r="K46" s="142"/>
    </row>
    <row r="47" spans="1:11" ht="14.25" customHeight="1">
      <c r="A47" s="377"/>
      <c r="B47" s="374"/>
      <c r="C47" s="379"/>
      <c r="D47" s="140"/>
      <c r="E47" s="12"/>
      <c r="F47" s="12"/>
      <c r="G47" s="12"/>
      <c r="H47" s="12"/>
      <c r="I47" s="180">
        <f>SUM(D47:H47)</f>
        <v>0</v>
      </c>
      <c r="K47" s="142"/>
    </row>
    <row r="48" spans="1:11" ht="15">
      <c r="A48" s="375">
        <f>GERAL!A21</f>
        <v>14</v>
      </c>
      <c r="B48" s="372" t="str">
        <f>GERAL!B21</f>
        <v>SERVIÇOS COMPLEMENTARES</v>
      </c>
      <c r="C48" s="203" t="s">
        <v>19</v>
      </c>
      <c r="D48" s="195"/>
      <c r="E48" s="182"/>
      <c r="F48" s="182"/>
      <c r="G48" s="182"/>
      <c r="H48" s="182"/>
      <c r="I48" s="380">
        <f>SUM(D49:H49)</f>
        <v>0</v>
      </c>
      <c r="K48" s="142"/>
    </row>
    <row r="49" spans="1:11" ht="14.25" customHeight="1">
      <c r="A49" s="376"/>
      <c r="B49" s="373"/>
      <c r="C49" s="378">
        <f>GERAL!C21</f>
        <v>0</v>
      </c>
      <c r="D49" s="139"/>
      <c r="E49" s="181"/>
      <c r="F49" s="286"/>
      <c r="G49" s="181"/>
      <c r="H49" s="181"/>
      <c r="I49" s="381"/>
      <c r="K49" s="142"/>
    </row>
    <row r="50" spans="1:11" ht="15" customHeight="1" thickBot="1">
      <c r="A50" s="399"/>
      <c r="B50" s="374"/>
      <c r="C50" s="379"/>
      <c r="D50" s="197"/>
      <c r="E50" s="183"/>
      <c r="F50" s="183"/>
      <c r="G50" s="183"/>
      <c r="H50" s="183"/>
      <c r="I50" s="180">
        <f>SUM(D50:H50)</f>
        <v>0</v>
      </c>
      <c r="J50" s="155">
        <f>C49-I50</f>
        <v>0</v>
      </c>
      <c r="K50" s="142"/>
    </row>
    <row r="51" spans="1:11" ht="15.75" hidden="1" thickBot="1">
      <c r="A51" s="387">
        <v>14</v>
      </c>
      <c r="B51" s="389"/>
      <c r="C51" s="203" t="s">
        <v>19</v>
      </c>
      <c r="D51" s="198"/>
      <c r="E51" s="179"/>
      <c r="F51" s="179"/>
      <c r="G51" s="179"/>
      <c r="H51" s="179"/>
      <c r="I51" s="392">
        <f>SUM(D52:H52)</f>
        <v>0</v>
      </c>
      <c r="K51" s="142"/>
    </row>
    <row r="52" spans="1:11" ht="15" hidden="1" thickBot="1">
      <c r="A52" s="387"/>
      <c r="B52" s="390"/>
      <c r="C52" s="378">
        <f>GERAL!C40</f>
        <v>0</v>
      </c>
      <c r="D52" s="139"/>
      <c r="E52" s="139"/>
      <c r="F52" s="139"/>
      <c r="G52" s="139"/>
      <c r="H52" s="139"/>
      <c r="I52" s="393"/>
      <c r="K52" s="142"/>
    </row>
    <row r="53" spans="1:11" ht="15" hidden="1" thickBot="1">
      <c r="A53" s="388"/>
      <c r="B53" s="391"/>
      <c r="C53" s="379"/>
      <c r="D53" s="140"/>
      <c r="E53" s="140"/>
      <c r="F53" s="140"/>
      <c r="G53" s="140"/>
      <c r="H53" s="140"/>
      <c r="I53" s="141">
        <f>SUM(D53:H53)</f>
        <v>0</v>
      </c>
      <c r="K53" s="142"/>
    </row>
    <row r="54" spans="1:11" ht="15.75" hidden="1" thickBot="1">
      <c r="A54" s="386">
        <v>15</v>
      </c>
      <c r="B54" s="389"/>
      <c r="C54" s="203" t="s">
        <v>19</v>
      </c>
      <c r="D54" s="199"/>
      <c r="E54" s="138"/>
      <c r="F54" s="138"/>
      <c r="G54" s="138"/>
      <c r="H54" s="138"/>
      <c r="I54" s="392">
        <f>SUM(D55:H55)</f>
        <v>0</v>
      </c>
      <c r="K54" s="142"/>
    </row>
    <row r="55" spans="1:11" ht="15" hidden="1" thickBot="1">
      <c r="A55" s="387"/>
      <c r="B55" s="390"/>
      <c r="C55" s="378">
        <f>GERAL!C43</f>
        <v>0</v>
      </c>
      <c r="D55" s="139"/>
      <c r="E55" s="139"/>
      <c r="F55" s="139"/>
      <c r="G55" s="139"/>
      <c r="H55" s="139"/>
      <c r="I55" s="393"/>
      <c r="K55" s="142"/>
    </row>
    <row r="56" spans="1:11" ht="15" hidden="1" thickBot="1">
      <c r="A56" s="388"/>
      <c r="B56" s="391"/>
      <c r="C56" s="379"/>
      <c r="D56" s="140"/>
      <c r="E56" s="140"/>
      <c r="F56" s="140"/>
      <c r="G56" s="140"/>
      <c r="H56" s="140"/>
      <c r="I56" s="141">
        <f>SUM(D56:H56)</f>
        <v>0</v>
      </c>
      <c r="K56" s="142"/>
    </row>
    <row r="57" spans="1:11" ht="15.75" hidden="1" thickBot="1">
      <c r="A57" s="386">
        <v>16</v>
      </c>
      <c r="B57" s="389"/>
      <c r="C57" s="203" t="s">
        <v>19</v>
      </c>
      <c r="D57" s="199"/>
      <c r="E57" s="138"/>
      <c r="F57" s="138"/>
      <c r="G57" s="138"/>
      <c r="H57" s="138"/>
      <c r="I57" s="392">
        <f>SUM(D58:H58)</f>
        <v>0</v>
      </c>
      <c r="K57" s="142"/>
    </row>
    <row r="58" spans="1:11" ht="15" hidden="1" thickBot="1">
      <c r="A58" s="387"/>
      <c r="B58" s="390"/>
      <c r="C58" s="378">
        <f>GERAL!C46</f>
        <v>0</v>
      </c>
      <c r="D58" s="139"/>
      <c r="E58" s="139"/>
      <c r="F58" s="139"/>
      <c r="G58" s="139"/>
      <c r="H58" s="139"/>
      <c r="I58" s="393"/>
      <c r="K58" s="142"/>
    </row>
    <row r="59" spans="1:11" ht="15" hidden="1" thickBot="1">
      <c r="A59" s="388"/>
      <c r="B59" s="391"/>
      <c r="C59" s="379"/>
      <c r="D59" s="140"/>
      <c r="E59" s="140"/>
      <c r="F59" s="140"/>
      <c r="G59" s="140"/>
      <c r="H59" s="140"/>
      <c r="I59" s="141">
        <f>SUM(D59:H59)</f>
        <v>0</v>
      </c>
      <c r="K59" s="142"/>
    </row>
    <row r="60" spans="1:11" ht="15.75" hidden="1" thickBot="1">
      <c r="A60" s="386">
        <v>17</v>
      </c>
      <c r="B60" s="389"/>
      <c r="C60" s="203" t="s">
        <v>19</v>
      </c>
      <c r="D60" s="199"/>
      <c r="E60" s="138"/>
      <c r="F60" s="138"/>
      <c r="G60" s="138"/>
      <c r="H60" s="138"/>
      <c r="I60" s="392">
        <f>SUM(D61:H61)</f>
        <v>0</v>
      </c>
      <c r="K60" s="142"/>
    </row>
    <row r="61" spans="1:11" ht="15" hidden="1" thickBot="1">
      <c r="A61" s="387"/>
      <c r="B61" s="390"/>
      <c r="C61" s="378">
        <f>GERAL!C49</f>
        <v>0</v>
      </c>
      <c r="D61" s="200"/>
      <c r="E61" s="143"/>
      <c r="F61" s="143"/>
      <c r="G61" s="143"/>
      <c r="H61" s="143"/>
      <c r="I61" s="393"/>
      <c r="K61" s="142"/>
    </row>
    <row r="62" spans="1:11" ht="15" hidden="1" thickBot="1">
      <c r="A62" s="388"/>
      <c r="B62" s="391"/>
      <c r="C62" s="398"/>
      <c r="D62" s="145"/>
      <c r="E62" s="144"/>
      <c r="F62" s="145"/>
      <c r="G62" s="145"/>
      <c r="H62" s="145"/>
      <c r="I62" s="141">
        <f>SUM(D62:H62)</f>
        <v>0</v>
      </c>
      <c r="K62" s="142"/>
    </row>
    <row r="63" spans="1:11" ht="15.75" hidden="1" thickBot="1">
      <c r="A63" s="386">
        <v>18</v>
      </c>
      <c r="B63" s="389"/>
      <c r="C63" s="201" t="s">
        <v>19</v>
      </c>
      <c r="D63" s="138"/>
      <c r="E63" s="138"/>
      <c r="F63" s="138"/>
      <c r="G63" s="138"/>
      <c r="H63" s="138"/>
      <c r="I63" s="392">
        <f>SUM(D64:H64)</f>
        <v>0</v>
      </c>
      <c r="K63" s="142"/>
    </row>
    <row r="64" spans="1:11" ht="15" hidden="1" thickBot="1">
      <c r="A64" s="387"/>
      <c r="B64" s="390"/>
      <c r="C64" s="394">
        <f>GERAL!C52</f>
        <v>0</v>
      </c>
      <c r="D64" s="143"/>
      <c r="E64" s="143"/>
      <c r="F64" s="143"/>
      <c r="G64" s="143"/>
      <c r="H64" s="143"/>
      <c r="I64" s="393"/>
      <c r="K64" s="142"/>
    </row>
    <row r="65" spans="1:11" ht="15" hidden="1" thickBot="1">
      <c r="A65" s="388"/>
      <c r="B65" s="391"/>
      <c r="C65" s="395"/>
      <c r="D65" s="146"/>
      <c r="E65" s="146"/>
      <c r="F65" s="146"/>
      <c r="G65" s="146"/>
      <c r="H65" s="146"/>
      <c r="I65" s="141">
        <f>SUM(D65:H65)</f>
        <v>0</v>
      </c>
      <c r="K65" s="142"/>
    </row>
    <row r="66" spans="1:9" ht="15" thickBot="1">
      <c r="A66" s="147"/>
      <c r="B66" s="148"/>
      <c r="C66" s="186"/>
      <c r="D66" s="148"/>
      <c r="E66" s="148"/>
      <c r="F66" s="148"/>
      <c r="G66" s="148"/>
      <c r="H66" s="148"/>
      <c r="I66" s="149"/>
    </row>
    <row r="67" spans="1:9" ht="15">
      <c r="A67" s="396" t="s">
        <v>20</v>
      </c>
      <c r="B67" s="397"/>
      <c r="C67" s="397"/>
      <c r="D67" s="187">
        <f>SUM(D11,D14,D17,D20,D23,D26,D29,D32,D35,D38,D41,D44,D47,D50)</f>
        <v>0</v>
      </c>
      <c r="E67" s="187">
        <f>SUM(E11,E14,E17,E20,E23,E26,E29,E32,E35,E38,E41,E44,E47,E50)</f>
        <v>0</v>
      </c>
      <c r="F67" s="187">
        <f>SUM(F11,F14,F17,F20,F23,F26,F29,F32,F35,F38,F41,F44,F47,F50)</f>
        <v>0</v>
      </c>
      <c r="G67" s="187">
        <f>SUM(G11,G14,G17,G20,G23,G26,G29,G32,G35,G38,G41,G44,G47,G50)</f>
        <v>0</v>
      </c>
      <c r="H67" s="187">
        <f>SUM(H11,H14,H17,H20,H23,H26,H29,H32,H35,H38,H41,H44,H47,H50)</f>
        <v>0</v>
      </c>
      <c r="I67" s="188">
        <f>SUM(I11,I14,I17,I20,I23,I26,I32,I35,I38,I41,I44,I47,I50,I53,I56,I59,I62,I65,I29)</f>
        <v>0</v>
      </c>
    </row>
    <row r="68" spans="1:9" ht="15">
      <c r="A68" s="382" t="s">
        <v>21</v>
      </c>
      <c r="B68" s="383"/>
      <c r="C68" s="383"/>
      <c r="D68" s="151" t="e">
        <f>D67/$I$67</f>
        <v>#DIV/0!</v>
      </c>
      <c r="E68" s="151" t="e">
        <f>E67/$I$67</f>
        <v>#DIV/0!</v>
      </c>
      <c r="F68" s="151" t="e">
        <f>F67/$I$67</f>
        <v>#DIV/0!</v>
      </c>
      <c r="G68" s="151" t="e">
        <f>G67/$I$67</f>
        <v>#DIV/0!</v>
      </c>
      <c r="H68" s="151" t="e">
        <f>H67/$I$67</f>
        <v>#DIV/0!</v>
      </c>
      <c r="I68" s="152" t="e">
        <f>SUM(D68:H68)</f>
        <v>#DIV/0!</v>
      </c>
    </row>
    <row r="69" spans="1:10" ht="15">
      <c r="A69" s="382" t="s">
        <v>22</v>
      </c>
      <c r="B69" s="383"/>
      <c r="C69" s="383"/>
      <c r="D69" s="150">
        <f>D67</f>
        <v>0</v>
      </c>
      <c r="E69" s="150">
        <f>D69+E67</f>
        <v>0</v>
      </c>
      <c r="F69" s="150">
        <f>E69+F67</f>
        <v>0</v>
      </c>
      <c r="G69" s="150">
        <f>F69+G67</f>
        <v>0</v>
      </c>
      <c r="H69" s="150">
        <f>G69+H67</f>
        <v>0</v>
      </c>
      <c r="I69" s="189">
        <f>ROUND(SUM(D67:H67),2)</f>
        <v>0</v>
      </c>
      <c r="J69" s="155"/>
    </row>
    <row r="70" spans="1:9" ht="15.75" thickBot="1">
      <c r="A70" s="384" t="s">
        <v>21</v>
      </c>
      <c r="B70" s="385"/>
      <c r="C70" s="385"/>
      <c r="D70" s="153" t="e">
        <f>D68</f>
        <v>#DIV/0!</v>
      </c>
      <c r="E70" s="153" t="e">
        <f>E68+D70</f>
        <v>#DIV/0!</v>
      </c>
      <c r="F70" s="153" t="e">
        <f>F68+E70</f>
        <v>#DIV/0!</v>
      </c>
      <c r="G70" s="153" t="e">
        <f>G68+F70</f>
        <v>#DIV/0!</v>
      </c>
      <c r="H70" s="153" t="e">
        <f>H68+G70</f>
        <v>#DIV/0!</v>
      </c>
      <c r="I70" s="190" t="e">
        <f>ROUND(SUM(D68:H68),2)</f>
        <v>#DIV/0!</v>
      </c>
    </row>
    <row r="73" spans="1:11" ht="12.75" customHeight="1">
      <c r="A73" s="408"/>
      <c r="B73" s="408"/>
      <c r="C73" s="408"/>
      <c r="D73" s="408"/>
      <c r="E73" s="408"/>
      <c r="F73" s="408"/>
      <c r="G73" s="408"/>
      <c r="H73" s="408"/>
      <c r="I73" s="408"/>
      <c r="J73" s="136"/>
      <c r="K73" s="136"/>
    </row>
    <row r="74" spans="1:11" ht="12.75" customHeight="1">
      <c r="A74" s="408"/>
      <c r="B74" s="408"/>
      <c r="C74" s="408"/>
      <c r="D74" s="408"/>
      <c r="E74" s="408"/>
      <c r="F74" s="408"/>
      <c r="G74" s="408"/>
      <c r="H74" s="408"/>
      <c r="I74" s="408"/>
      <c r="J74" s="136"/>
      <c r="K74" s="136"/>
    </row>
  </sheetData>
  <sheetProtection/>
  <mergeCells count="91">
    <mergeCell ref="A73:I73"/>
    <mergeCell ref="A74:I74"/>
    <mergeCell ref="A7:D7"/>
    <mergeCell ref="A2:H2"/>
    <mergeCell ref="A3:H3"/>
    <mergeCell ref="B4:H4"/>
    <mergeCell ref="B5:D5"/>
    <mergeCell ref="B6:D6"/>
    <mergeCell ref="E5:I5"/>
    <mergeCell ref="E6:I6"/>
    <mergeCell ref="B8:C8"/>
    <mergeCell ref="A9:A11"/>
    <mergeCell ref="B9:B11"/>
    <mergeCell ref="I9:I10"/>
    <mergeCell ref="C10:C11"/>
    <mergeCell ref="A12:A14"/>
    <mergeCell ref="B12:B14"/>
    <mergeCell ref="I12:I13"/>
    <mergeCell ref="C13:C14"/>
    <mergeCell ref="A15:A17"/>
    <mergeCell ref="B15:B17"/>
    <mergeCell ref="I15:I16"/>
    <mergeCell ref="C16:C17"/>
    <mergeCell ref="A18:A20"/>
    <mergeCell ref="B18:B20"/>
    <mergeCell ref="I18:I19"/>
    <mergeCell ref="C19:C20"/>
    <mergeCell ref="A21:A23"/>
    <mergeCell ref="B21:B23"/>
    <mergeCell ref="I21:I22"/>
    <mergeCell ref="C22:C23"/>
    <mergeCell ref="A24:A26"/>
    <mergeCell ref="B24:B26"/>
    <mergeCell ref="I24:I25"/>
    <mergeCell ref="C25:C26"/>
    <mergeCell ref="I39:I40"/>
    <mergeCell ref="C40:C41"/>
    <mergeCell ref="A30:A32"/>
    <mergeCell ref="B30:B32"/>
    <mergeCell ref="I30:I31"/>
    <mergeCell ref="C31:C32"/>
    <mergeCell ref="A33:A35"/>
    <mergeCell ref="B33:B35"/>
    <mergeCell ref="I33:I34"/>
    <mergeCell ref="C34:C35"/>
    <mergeCell ref="A42:A44"/>
    <mergeCell ref="B42:B44"/>
    <mergeCell ref="I42:I43"/>
    <mergeCell ref="C43:C44"/>
    <mergeCell ref="A36:A38"/>
    <mergeCell ref="B36:B38"/>
    <mergeCell ref="I36:I37"/>
    <mergeCell ref="C37:C38"/>
    <mergeCell ref="A39:A41"/>
    <mergeCell ref="B39:B41"/>
    <mergeCell ref="A45:A47"/>
    <mergeCell ref="B45:B47"/>
    <mergeCell ref="A48:A50"/>
    <mergeCell ref="B48:B50"/>
    <mergeCell ref="I45:I46"/>
    <mergeCell ref="C46:C47"/>
    <mergeCell ref="I48:I49"/>
    <mergeCell ref="C49:C50"/>
    <mergeCell ref="I60:I61"/>
    <mergeCell ref="C61:C62"/>
    <mergeCell ref="I51:I52"/>
    <mergeCell ref="C52:C53"/>
    <mergeCell ref="A54:A56"/>
    <mergeCell ref="B54:B56"/>
    <mergeCell ref="I54:I55"/>
    <mergeCell ref="C55:C56"/>
    <mergeCell ref="A67:C67"/>
    <mergeCell ref="A68:C68"/>
    <mergeCell ref="A51:A53"/>
    <mergeCell ref="B51:B53"/>
    <mergeCell ref="I57:I58"/>
    <mergeCell ref="C58:C59"/>
    <mergeCell ref="A57:A59"/>
    <mergeCell ref="B57:B59"/>
    <mergeCell ref="A60:A62"/>
    <mergeCell ref="B60:B62"/>
    <mergeCell ref="B27:B29"/>
    <mergeCell ref="A27:A29"/>
    <mergeCell ref="C28:C29"/>
    <mergeCell ref="I27:I28"/>
    <mergeCell ref="A69:C69"/>
    <mergeCell ref="A70:C70"/>
    <mergeCell ref="A63:A65"/>
    <mergeCell ref="B63:B65"/>
    <mergeCell ref="I63:I64"/>
    <mergeCell ref="C64:C65"/>
  </mergeCells>
  <printOptions horizontalCentered="1"/>
  <pageMargins left="0.16" right="0.49" top="0.43" bottom="0.35" header="0.31496062" footer="0.22"/>
  <pageSetup horizontalDpi="600" verticalDpi="600" orientation="landscape" paperSize="9" scale="57" r:id="rId1"/>
  <headerFooter>
    <oddFooter>&amp;L&amp;8DATA: MAIO/2010&amp;R&amp;8&amp;P de &amp;N</oddFooter>
  </headerFooter>
</worksheet>
</file>

<file path=xl/worksheets/sheet2.xml><?xml version="1.0" encoding="utf-8"?>
<worksheet xmlns="http://schemas.openxmlformats.org/spreadsheetml/2006/main" xmlns:r="http://schemas.openxmlformats.org/officeDocument/2006/relationships">
  <dimension ref="A1:N12"/>
  <sheetViews>
    <sheetView view="pageBreakPreview" zoomScale="85" zoomScaleSheetLayoutView="85" zoomScalePageLayoutView="0" workbookViewId="0" topLeftCell="A1">
      <selection activeCell="A12" sqref="A12:I12"/>
    </sheetView>
  </sheetViews>
  <sheetFormatPr defaultColWidth="9.140625" defaultRowHeight="12.75"/>
  <cols>
    <col min="1" max="1" width="7.7109375" style="84" customWidth="1"/>
    <col min="2" max="2" width="10.28125" style="84" bestFit="1" customWidth="1"/>
    <col min="3" max="3" width="11.00390625" style="84" bestFit="1" customWidth="1"/>
    <col min="4" max="4" width="45.7109375" style="84" customWidth="1"/>
    <col min="5" max="5" width="5.28125" style="84" customWidth="1"/>
    <col min="6" max="6" width="10.7109375" style="84" customWidth="1"/>
    <col min="7" max="8" width="14.421875" style="84" bestFit="1" customWidth="1"/>
    <col min="9" max="9" width="21.421875" style="84" bestFit="1" customWidth="1"/>
    <col min="10" max="16384" width="9.140625" style="84" customWidth="1"/>
  </cols>
  <sheetData>
    <row r="1" spans="1:9" s="88" customFormat="1" ht="18" customHeight="1">
      <c r="A1" s="302"/>
      <c r="B1" s="303"/>
      <c r="C1" s="303"/>
      <c r="D1" s="303"/>
      <c r="E1" s="303"/>
      <c r="F1" s="303"/>
      <c r="G1" s="303"/>
      <c r="H1" s="303"/>
      <c r="I1" s="304"/>
    </row>
    <row r="2" spans="1:9" s="88" customFormat="1" ht="18" customHeight="1">
      <c r="A2" s="305" t="s">
        <v>382</v>
      </c>
      <c r="B2" s="306"/>
      <c r="C2" s="306"/>
      <c r="D2" s="306"/>
      <c r="E2" s="306"/>
      <c r="F2" s="306"/>
      <c r="G2" s="306"/>
      <c r="H2" s="306"/>
      <c r="I2" s="307"/>
    </row>
    <row r="3" spans="1:9" s="88" customFormat="1" ht="18" customHeight="1">
      <c r="A3" s="305" t="s">
        <v>24</v>
      </c>
      <c r="B3" s="306"/>
      <c r="C3" s="306"/>
      <c r="D3" s="306"/>
      <c r="E3" s="306"/>
      <c r="F3" s="306"/>
      <c r="G3" s="306"/>
      <c r="H3" s="306"/>
      <c r="I3" s="307"/>
    </row>
    <row r="4" spans="1:9" s="88" customFormat="1" ht="18" customHeight="1">
      <c r="A4" s="308" t="s">
        <v>56</v>
      </c>
      <c r="B4" s="309"/>
      <c r="C4" s="309"/>
      <c r="D4" s="309"/>
      <c r="E4" s="309"/>
      <c r="F4" s="309"/>
      <c r="G4" s="309"/>
      <c r="H4" s="309"/>
      <c r="I4" s="91" t="s">
        <v>166</v>
      </c>
    </row>
    <row r="5" spans="1:9" s="88" customFormat="1" ht="18" customHeight="1">
      <c r="A5" s="89"/>
      <c r="B5" s="90"/>
      <c r="C5" s="90"/>
      <c r="D5" s="61"/>
      <c r="E5" s="296"/>
      <c r="F5" s="296"/>
      <c r="G5" s="296"/>
      <c r="H5" s="296"/>
      <c r="I5" s="297"/>
    </row>
    <row r="6" spans="1:9" s="94" customFormat="1" ht="18" customHeight="1">
      <c r="A6" s="92"/>
      <c r="B6" s="93"/>
      <c r="C6" s="93"/>
      <c r="D6" s="298"/>
      <c r="E6" s="298"/>
      <c r="F6" s="298"/>
      <c r="G6" s="298"/>
      <c r="H6" s="19"/>
      <c r="I6" s="168"/>
    </row>
    <row r="7" spans="1:9" s="98" customFormat="1" ht="60">
      <c r="A7" s="95" t="s">
        <v>12</v>
      </c>
      <c r="B7" s="96" t="s">
        <v>256</v>
      </c>
      <c r="C7" s="37" t="s">
        <v>28</v>
      </c>
      <c r="D7" s="36" t="s">
        <v>25</v>
      </c>
      <c r="E7" s="36" t="s">
        <v>26</v>
      </c>
      <c r="F7" s="38" t="s">
        <v>27</v>
      </c>
      <c r="G7" s="37" t="s">
        <v>37</v>
      </c>
      <c r="H7" s="37" t="s">
        <v>38</v>
      </c>
      <c r="I7" s="97" t="s">
        <v>39</v>
      </c>
    </row>
    <row r="8" spans="1:14" s="101" customFormat="1" ht="35.25" customHeight="1">
      <c r="A8" s="292" t="s">
        <v>31</v>
      </c>
      <c r="B8" s="293"/>
      <c r="C8" s="293"/>
      <c r="D8" s="293"/>
      <c r="E8" s="294" t="s">
        <v>29</v>
      </c>
      <c r="F8" s="293"/>
      <c r="G8" s="293"/>
      <c r="H8" s="295"/>
      <c r="I8" s="99">
        <f>SUM(I9:I11)</f>
        <v>0</v>
      </c>
      <c r="J8" s="100"/>
      <c r="K8" s="100"/>
      <c r="L8" s="100"/>
      <c r="M8" s="100"/>
      <c r="N8" s="100"/>
    </row>
    <row r="9" spans="1:14" s="108" customFormat="1" ht="28.5" customHeight="1">
      <c r="A9" s="102" t="s">
        <v>32</v>
      </c>
      <c r="B9" s="103"/>
      <c r="C9" s="104"/>
      <c r="D9" s="105" t="s">
        <v>246</v>
      </c>
      <c r="E9" s="106" t="s">
        <v>247</v>
      </c>
      <c r="F9" s="39">
        <v>5</v>
      </c>
      <c r="G9" s="176"/>
      <c r="H9" s="177"/>
      <c r="I9" s="178"/>
      <c r="J9" s="107"/>
      <c r="K9" s="107"/>
      <c r="L9" s="107"/>
      <c r="M9" s="107"/>
      <c r="N9" s="107"/>
    </row>
    <row r="10" spans="1:14" s="108" customFormat="1" ht="28.5" customHeight="1">
      <c r="A10" s="102" t="s">
        <v>33</v>
      </c>
      <c r="B10" s="103"/>
      <c r="C10" s="104"/>
      <c r="D10" s="105" t="s">
        <v>41</v>
      </c>
      <c r="E10" s="106" t="s">
        <v>247</v>
      </c>
      <c r="F10" s="39">
        <v>5</v>
      </c>
      <c r="G10" s="176"/>
      <c r="H10" s="177"/>
      <c r="I10" s="178"/>
      <c r="J10" s="107"/>
      <c r="K10" s="107"/>
      <c r="L10" s="107"/>
      <c r="M10" s="107"/>
      <c r="N10" s="107"/>
    </row>
    <row r="11" spans="1:14" s="108" customFormat="1" ht="30" customHeight="1" thickBot="1">
      <c r="A11" s="209" t="s">
        <v>353</v>
      </c>
      <c r="B11" s="210"/>
      <c r="C11" s="278"/>
      <c r="D11" s="217" t="s">
        <v>366</v>
      </c>
      <c r="E11" s="213" t="s">
        <v>247</v>
      </c>
      <c r="F11" s="279">
        <v>5</v>
      </c>
      <c r="G11" s="280"/>
      <c r="H11" s="281"/>
      <c r="I11" s="282"/>
      <c r="J11" s="107"/>
      <c r="K11" s="107"/>
      <c r="L11" s="107"/>
      <c r="M11" s="107"/>
      <c r="N11" s="107"/>
    </row>
    <row r="12" spans="1:9" s="101" customFormat="1" ht="19.5" customHeight="1" thickBot="1">
      <c r="A12" s="299"/>
      <c r="B12" s="300"/>
      <c r="C12" s="300"/>
      <c r="D12" s="300"/>
      <c r="E12" s="300"/>
      <c r="F12" s="300"/>
      <c r="G12" s="300"/>
      <c r="H12" s="300"/>
      <c r="I12" s="301"/>
    </row>
  </sheetData>
  <sheetProtection/>
  <mergeCells count="9">
    <mergeCell ref="A8:D8"/>
    <mergeCell ref="E8:H8"/>
    <mergeCell ref="E5:I5"/>
    <mergeCell ref="D6:G6"/>
    <mergeCell ref="A12:I12"/>
    <mergeCell ref="A1:I1"/>
    <mergeCell ref="A2:I2"/>
    <mergeCell ref="A3:I3"/>
    <mergeCell ref="A4:H4"/>
  </mergeCells>
  <printOptions horizontalCentered="1"/>
  <pageMargins left="0.3937007874015748" right="0.3937007874015748" top="0.3937007874015748" bottom="0.3937007874015748" header="0.31496062992125984" footer="0.31496062992125984"/>
  <pageSetup horizontalDpi="600" verticalDpi="600" orientation="portrait"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16"/>
  <sheetViews>
    <sheetView view="pageBreakPreview" zoomScale="85" zoomScaleSheetLayoutView="85" zoomScalePageLayoutView="0" workbookViewId="0" topLeftCell="A12">
      <selection activeCell="F14" sqref="F14"/>
    </sheetView>
  </sheetViews>
  <sheetFormatPr defaultColWidth="9.140625" defaultRowHeight="12.75"/>
  <cols>
    <col min="1" max="1" width="7.7109375" style="84" customWidth="1"/>
    <col min="2" max="2" width="10.28125" style="84" bestFit="1" customWidth="1"/>
    <col min="3" max="3" width="11.00390625" style="84" bestFit="1" customWidth="1"/>
    <col min="4" max="4" width="45.7109375" style="84" customWidth="1"/>
    <col min="5" max="5" width="5.28125" style="84" customWidth="1"/>
    <col min="6" max="6" width="10.7109375" style="84" customWidth="1"/>
    <col min="7" max="8" width="14.421875" style="84" bestFit="1" customWidth="1"/>
    <col min="9" max="9" width="21.421875" style="84" bestFit="1" customWidth="1"/>
    <col min="10" max="16384" width="9.140625" style="84" customWidth="1"/>
  </cols>
  <sheetData>
    <row r="1" spans="1:9" s="88" customFormat="1" ht="18" customHeight="1">
      <c r="A1" s="302"/>
      <c r="B1" s="303"/>
      <c r="C1" s="303"/>
      <c r="D1" s="303"/>
      <c r="E1" s="303"/>
      <c r="F1" s="303"/>
      <c r="G1" s="303"/>
      <c r="H1" s="303"/>
      <c r="I1" s="304"/>
    </row>
    <row r="2" spans="1:9" s="88" customFormat="1" ht="18" customHeight="1">
      <c r="A2" s="305" t="s">
        <v>382</v>
      </c>
      <c r="B2" s="306"/>
      <c r="C2" s="306"/>
      <c r="D2" s="306"/>
      <c r="E2" s="306"/>
      <c r="F2" s="306"/>
      <c r="G2" s="306"/>
      <c r="H2" s="306"/>
      <c r="I2" s="307"/>
    </row>
    <row r="3" spans="1:9" s="88" customFormat="1" ht="18" customHeight="1">
      <c r="A3" s="305" t="s">
        <v>24</v>
      </c>
      <c r="B3" s="306"/>
      <c r="C3" s="306"/>
      <c r="D3" s="306"/>
      <c r="E3" s="306"/>
      <c r="F3" s="306"/>
      <c r="G3" s="306"/>
      <c r="H3" s="306"/>
      <c r="I3" s="307"/>
    </row>
    <row r="4" spans="1:9" s="88" customFormat="1" ht="18" customHeight="1">
      <c r="A4" s="308" t="s">
        <v>56</v>
      </c>
      <c r="B4" s="309"/>
      <c r="C4" s="309"/>
      <c r="D4" s="309"/>
      <c r="E4" s="309"/>
      <c r="F4" s="309"/>
      <c r="G4" s="309"/>
      <c r="H4" s="309"/>
      <c r="I4" s="91" t="s">
        <v>166</v>
      </c>
    </row>
    <row r="5" spans="1:9" s="88" customFormat="1" ht="18" customHeight="1">
      <c r="A5" s="89"/>
      <c r="B5" s="90"/>
      <c r="C5" s="90"/>
      <c r="D5" s="61"/>
      <c r="E5" s="296"/>
      <c r="F5" s="296"/>
      <c r="G5" s="296"/>
      <c r="H5" s="296"/>
      <c r="I5" s="297"/>
    </row>
    <row r="6" spans="1:9" s="94" customFormat="1" ht="18" customHeight="1">
      <c r="A6" s="92"/>
      <c r="B6" s="93"/>
      <c r="C6" s="93"/>
      <c r="D6" s="298"/>
      <c r="E6" s="298"/>
      <c r="F6" s="298"/>
      <c r="G6" s="298"/>
      <c r="H6" s="19"/>
      <c r="I6" s="168"/>
    </row>
    <row r="7" spans="1:9" s="98" customFormat="1" ht="60">
      <c r="A7" s="95" t="s">
        <v>12</v>
      </c>
      <c r="B7" s="96" t="s">
        <v>256</v>
      </c>
      <c r="C7" s="37" t="s">
        <v>28</v>
      </c>
      <c r="D7" s="36" t="s">
        <v>25</v>
      </c>
      <c r="E7" s="36" t="s">
        <v>26</v>
      </c>
      <c r="F7" s="38" t="s">
        <v>27</v>
      </c>
      <c r="G7" s="37" t="s">
        <v>37</v>
      </c>
      <c r="H7" s="37" t="s">
        <v>38</v>
      </c>
      <c r="I7" s="97" t="s">
        <v>39</v>
      </c>
    </row>
    <row r="8" spans="1:14" s="101" customFormat="1" ht="35.25" customHeight="1">
      <c r="A8" s="20">
        <f>GERAL!A9</f>
        <v>2</v>
      </c>
      <c r="B8" s="62"/>
      <c r="C8" s="310" t="str">
        <f>GERAL!B9</f>
        <v>SERVIÇOS PRELIMINARES/TÉCNICOS</v>
      </c>
      <c r="D8" s="311"/>
      <c r="E8" s="294" t="s">
        <v>29</v>
      </c>
      <c r="F8" s="293"/>
      <c r="G8" s="293"/>
      <c r="H8" s="295"/>
      <c r="I8" s="99">
        <f>SUM(I9:I15)</f>
        <v>0</v>
      </c>
      <c r="J8" s="100"/>
      <c r="K8" s="100"/>
      <c r="L8" s="100"/>
      <c r="M8" s="100"/>
      <c r="N8" s="100"/>
    </row>
    <row r="9" spans="1:14" s="108" customFormat="1" ht="57">
      <c r="A9" s="57" t="s">
        <v>188</v>
      </c>
      <c r="B9" s="65"/>
      <c r="C9" s="109"/>
      <c r="D9" s="208" t="s">
        <v>250</v>
      </c>
      <c r="E9" s="106" t="s">
        <v>196</v>
      </c>
      <c r="F9" s="39">
        <v>1</v>
      </c>
      <c r="G9" s="110"/>
      <c r="H9" s="110"/>
      <c r="I9" s="110"/>
      <c r="J9" s="107"/>
      <c r="K9" s="107"/>
      <c r="L9" s="107"/>
      <c r="M9" s="107"/>
      <c r="N9" s="107"/>
    </row>
    <row r="10" spans="1:14" s="108" customFormat="1" ht="185.25">
      <c r="A10" s="57" t="s">
        <v>189</v>
      </c>
      <c r="B10" s="65"/>
      <c r="C10" s="109"/>
      <c r="D10" s="208" t="s">
        <v>369</v>
      </c>
      <c r="E10" s="106" t="s">
        <v>40</v>
      </c>
      <c r="F10" s="39">
        <v>5</v>
      </c>
      <c r="G10" s="110"/>
      <c r="H10" s="110"/>
      <c r="I10" s="110"/>
      <c r="J10" s="107"/>
      <c r="K10" s="107"/>
      <c r="L10" s="107"/>
      <c r="M10" s="107"/>
      <c r="N10" s="107"/>
    </row>
    <row r="11" spans="1:14" s="108" customFormat="1" ht="185.25">
      <c r="A11" s="57" t="s">
        <v>190</v>
      </c>
      <c r="B11" s="65"/>
      <c r="C11" s="109"/>
      <c r="D11" s="208" t="s">
        <v>372</v>
      </c>
      <c r="E11" s="106" t="s">
        <v>40</v>
      </c>
      <c r="F11" s="39">
        <v>5</v>
      </c>
      <c r="G11" s="110"/>
      <c r="H11" s="110"/>
      <c r="I11" s="110"/>
      <c r="J11" s="107"/>
      <c r="K11" s="107"/>
      <c r="L11" s="107"/>
      <c r="M11" s="107"/>
      <c r="N11" s="107"/>
    </row>
    <row r="12" spans="1:14" s="108" customFormat="1" ht="142.5">
      <c r="A12" s="57" t="s">
        <v>191</v>
      </c>
      <c r="B12" s="65"/>
      <c r="C12" s="109"/>
      <c r="D12" s="208" t="s">
        <v>371</v>
      </c>
      <c r="E12" s="106" t="s">
        <v>40</v>
      </c>
      <c r="F12" s="39">
        <v>5</v>
      </c>
      <c r="G12" s="110"/>
      <c r="H12" s="110"/>
      <c r="I12" s="110"/>
      <c r="J12" s="107"/>
      <c r="K12" s="107"/>
      <c r="L12" s="107"/>
      <c r="M12" s="107"/>
      <c r="N12" s="107"/>
    </row>
    <row r="13" spans="1:14" s="108" customFormat="1" ht="142.5">
      <c r="A13" s="57" t="s">
        <v>192</v>
      </c>
      <c r="B13" s="65"/>
      <c r="C13" s="109"/>
      <c r="D13" s="208" t="s">
        <v>370</v>
      </c>
      <c r="E13" s="106" t="s">
        <v>40</v>
      </c>
      <c r="F13" s="39">
        <v>5</v>
      </c>
      <c r="G13" s="110"/>
      <c r="H13" s="110"/>
      <c r="I13" s="110"/>
      <c r="J13" s="107"/>
      <c r="K13" s="107"/>
      <c r="L13" s="107"/>
      <c r="M13" s="107"/>
      <c r="N13" s="107"/>
    </row>
    <row r="14" spans="1:14" s="108" customFormat="1" ht="128.25">
      <c r="A14" s="102" t="s">
        <v>193</v>
      </c>
      <c r="B14" s="103"/>
      <c r="C14" s="184"/>
      <c r="D14" s="208" t="s">
        <v>368</v>
      </c>
      <c r="E14" s="106" t="s">
        <v>311</v>
      </c>
      <c r="F14" s="8">
        <v>6</v>
      </c>
      <c r="G14" s="110"/>
      <c r="H14" s="110"/>
      <c r="I14" s="110"/>
      <c r="J14" s="107"/>
      <c r="K14" s="107"/>
      <c r="L14" s="107"/>
      <c r="M14" s="107"/>
      <c r="N14" s="107"/>
    </row>
    <row r="15" spans="1:14" s="108" customFormat="1" ht="29.25" thickBot="1">
      <c r="A15" s="209" t="s">
        <v>194</v>
      </c>
      <c r="B15" s="210"/>
      <c r="C15" s="211"/>
      <c r="D15" s="212" t="s">
        <v>55</v>
      </c>
      <c r="E15" s="213" t="s">
        <v>311</v>
      </c>
      <c r="F15" s="214">
        <v>50</v>
      </c>
      <c r="G15" s="72"/>
      <c r="H15" s="72"/>
      <c r="I15" s="72"/>
      <c r="J15" s="107"/>
      <c r="K15" s="107"/>
      <c r="L15" s="107"/>
      <c r="M15" s="107"/>
      <c r="N15" s="107"/>
    </row>
    <row r="16" spans="1:9" s="101" customFormat="1" ht="19.5" customHeight="1" thickBot="1">
      <c r="A16" s="299"/>
      <c r="B16" s="300"/>
      <c r="C16" s="300"/>
      <c r="D16" s="300"/>
      <c r="E16" s="300"/>
      <c r="F16" s="300"/>
      <c r="G16" s="300"/>
      <c r="H16" s="300"/>
      <c r="I16" s="301"/>
    </row>
  </sheetData>
  <sheetProtection/>
  <mergeCells count="9">
    <mergeCell ref="E8:H8"/>
    <mergeCell ref="A16:I16"/>
    <mergeCell ref="C8:D8"/>
    <mergeCell ref="A1:I1"/>
    <mergeCell ref="A2:I2"/>
    <mergeCell ref="A3:I3"/>
    <mergeCell ref="E5:I5"/>
    <mergeCell ref="D6:G6"/>
    <mergeCell ref="A4:H4"/>
  </mergeCells>
  <printOptions/>
  <pageMargins left="0.511811024" right="0.511811024" top="0.787401575" bottom="0.787401575" header="0.31496062" footer="0.31496062"/>
  <pageSetup fitToHeight="0" fitToWidth="1" horizontalDpi="600" verticalDpi="600" orientation="portrait" paperSize="9" scale="6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14"/>
  <sheetViews>
    <sheetView view="pageBreakPreview" zoomScale="70" zoomScaleSheetLayoutView="70" zoomScalePageLayoutView="0" workbookViewId="0" topLeftCell="A4">
      <selection activeCell="G29" sqref="G29"/>
    </sheetView>
  </sheetViews>
  <sheetFormatPr defaultColWidth="9.140625" defaultRowHeight="12.75"/>
  <cols>
    <col min="1" max="2" width="13.7109375" style="84" customWidth="1"/>
    <col min="3" max="3" width="14.140625" style="84" customWidth="1"/>
    <col min="4" max="4" width="54.8515625" style="84" customWidth="1"/>
    <col min="5" max="5" width="5.8515625" style="84" customWidth="1"/>
    <col min="6" max="6" width="13.7109375" style="84" customWidth="1"/>
    <col min="7" max="7" width="13.421875" style="84" bestFit="1" customWidth="1"/>
    <col min="8" max="8" width="14.28125" style="84" customWidth="1"/>
    <col min="9" max="9" width="15.7109375" style="84" bestFit="1" customWidth="1"/>
    <col min="10" max="16384" width="9.140625" style="84" customWidth="1"/>
  </cols>
  <sheetData>
    <row r="1" spans="1:9" s="88" customFormat="1" ht="18" customHeight="1">
      <c r="A1" s="302"/>
      <c r="B1" s="303"/>
      <c r="C1" s="303"/>
      <c r="D1" s="303"/>
      <c r="E1" s="303"/>
      <c r="F1" s="303"/>
      <c r="G1" s="303"/>
      <c r="H1" s="303"/>
      <c r="I1" s="304"/>
    </row>
    <row r="2" spans="1:9" s="88" customFormat="1" ht="18" customHeight="1">
      <c r="A2" s="305" t="s">
        <v>382</v>
      </c>
      <c r="B2" s="306"/>
      <c r="C2" s="306"/>
      <c r="D2" s="306"/>
      <c r="E2" s="306"/>
      <c r="F2" s="306"/>
      <c r="G2" s="306"/>
      <c r="H2" s="306"/>
      <c r="I2" s="307"/>
    </row>
    <row r="3" spans="1:9" s="88" customFormat="1" ht="18" customHeight="1">
      <c r="A3" s="305" t="s">
        <v>24</v>
      </c>
      <c r="B3" s="306"/>
      <c r="C3" s="306"/>
      <c r="D3" s="306"/>
      <c r="E3" s="306"/>
      <c r="F3" s="306"/>
      <c r="G3" s="306"/>
      <c r="H3" s="306"/>
      <c r="I3" s="307"/>
    </row>
    <row r="4" spans="1:9" s="88" customFormat="1" ht="18" customHeight="1">
      <c r="A4" s="308" t="s">
        <v>56</v>
      </c>
      <c r="B4" s="309"/>
      <c r="C4" s="309"/>
      <c r="D4" s="309"/>
      <c r="E4" s="309"/>
      <c r="F4" s="309"/>
      <c r="G4" s="309"/>
      <c r="H4" s="309"/>
      <c r="I4" s="91" t="s">
        <v>166</v>
      </c>
    </row>
    <row r="5" spans="1:9" s="88" customFormat="1" ht="18" customHeight="1">
      <c r="A5" s="89"/>
      <c r="B5" s="90"/>
      <c r="C5" s="90"/>
      <c r="D5" s="61"/>
      <c r="E5" s="296"/>
      <c r="F5" s="296"/>
      <c r="G5" s="296"/>
      <c r="H5" s="296"/>
      <c r="I5" s="297"/>
    </row>
    <row r="6" spans="1:9" s="94" customFormat="1" ht="18" customHeight="1">
      <c r="A6" s="92"/>
      <c r="B6" s="93"/>
      <c r="C6" s="93"/>
      <c r="D6" s="298"/>
      <c r="E6" s="298"/>
      <c r="F6" s="298"/>
      <c r="G6" s="298"/>
      <c r="H6" s="19"/>
      <c r="I6" s="168"/>
    </row>
    <row r="7" spans="1:9" s="98" customFormat="1" ht="30">
      <c r="A7" s="95" t="s">
        <v>12</v>
      </c>
      <c r="B7" s="96" t="s">
        <v>256</v>
      </c>
      <c r="C7" s="37" t="s">
        <v>28</v>
      </c>
      <c r="D7" s="36" t="s">
        <v>25</v>
      </c>
      <c r="E7" s="36" t="s">
        <v>26</v>
      </c>
      <c r="F7" s="38" t="s">
        <v>27</v>
      </c>
      <c r="G7" s="37" t="s">
        <v>37</v>
      </c>
      <c r="H7" s="37" t="s">
        <v>38</v>
      </c>
      <c r="I7" s="97" t="s">
        <v>39</v>
      </c>
    </row>
    <row r="8" spans="1:14" s="101" customFormat="1" ht="35.25" customHeight="1">
      <c r="A8" s="21">
        <f>GERAL!A10</f>
        <v>3</v>
      </c>
      <c r="B8" s="63"/>
      <c r="C8" s="319" t="str">
        <f>GERAL!B10</f>
        <v>DEMOLIÇÕES E REMOÇÕES</v>
      </c>
      <c r="D8" s="320"/>
      <c r="E8" s="312" t="s">
        <v>29</v>
      </c>
      <c r="F8" s="313"/>
      <c r="G8" s="313"/>
      <c r="H8" s="314"/>
      <c r="I8" s="112">
        <f>SUM(I9:I13)</f>
        <v>0</v>
      </c>
      <c r="J8" s="100"/>
      <c r="K8" s="100"/>
      <c r="L8" s="100"/>
      <c r="M8" s="100"/>
      <c r="N8" s="100"/>
    </row>
    <row r="9" spans="1:9" ht="48.75" customHeight="1">
      <c r="A9" s="55" t="s">
        <v>57</v>
      </c>
      <c r="B9" s="64"/>
      <c r="C9" s="45"/>
      <c r="D9" s="105" t="s">
        <v>245</v>
      </c>
      <c r="E9" s="106" t="s">
        <v>198</v>
      </c>
      <c r="F9" s="46">
        <v>15.11</v>
      </c>
      <c r="G9" s="110"/>
      <c r="H9" s="110"/>
      <c r="I9" s="110"/>
    </row>
    <row r="10" spans="1:9" ht="44.25" customHeight="1">
      <c r="A10" s="55" t="s">
        <v>58</v>
      </c>
      <c r="B10" s="64"/>
      <c r="C10" s="45"/>
      <c r="D10" s="105" t="s">
        <v>161</v>
      </c>
      <c r="E10" s="106" t="s">
        <v>198</v>
      </c>
      <c r="F10" s="46">
        <v>1.5</v>
      </c>
      <c r="G10" s="110"/>
      <c r="H10" s="110"/>
      <c r="I10" s="110"/>
    </row>
    <row r="11" spans="1:9" ht="45" customHeight="1">
      <c r="A11" s="55" t="s">
        <v>60</v>
      </c>
      <c r="B11" s="64"/>
      <c r="C11" s="45"/>
      <c r="D11" s="105" t="s">
        <v>62</v>
      </c>
      <c r="E11" s="106" t="s">
        <v>197</v>
      </c>
      <c r="F11" s="46">
        <v>43.57</v>
      </c>
      <c r="G11" s="110"/>
      <c r="H11" s="110"/>
      <c r="I11" s="110"/>
    </row>
    <row r="12" spans="1:9" ht="48.75" customHeight="1">
      <c r="A12" s="55" t="s">
        <v>63</v>
      </c>
      <c r="B12" s="64"/>
      <c r="C12" s="45"/>
      <c r="D12" s="105" t="s">
        <v>61</v>
      </c>
      <c r="E12" s="106" t="s">
        <v>197</v>
      </c>
      <c r="F12" s="46">
        <v>196.08</v>
      </c>
      <c r="G12" s="110"/>
      <c r="H12" s="110"/>
      <c r="I12" s="110"/>
    </row>
    <row r="13" spans="1:9" ht="36.75" customHeight="1">
      <c r="A13" s="55" t="s">
        <v>65</v>
      </c>
      <c r="B13" s="64"/>
      <c r="C13" s="45"/>
      <c r="D13" s="105" t="s">
        <v>64</v>
      </c>
      <c r="E13" s="106" t="s">
        <v>196</v>
      </c>
      <c r="F13" s="46">
        <v>16</v>
      </c>
      <c r="G13" s="110"/>
      <c r="H13" s="110"/>
      <c r="I13" s="110"/>
    </row>
    <row r="14" spans="1:9" ht="15.75" thickBot="1">
      <c r="A14" s="315"/>
      <c r="B14" s="316"/>
      <c r="C14" s="317"/>
      <c r="D14" s="317"/>
      <c r="E14" s="317"/>
      <c r="F14" s="317"/>
      <c r="G14" s="317"/>
      <c r="H14" s="317"/>
      <c r="I14" s="318"/>
    </row>
  </sheetData>
  <sheetProtection/>
  <mergeCells count="9">
    <mergeCell ref="E8:H8"/>
    <mergeCell ref="A14:I14"/>
    <mergeCell ref="C8:D8"/>
    <mergeCell ref="A1:I1"/>
    <mergeCell ref="A2:I2"/>
    <mergeCell ref="A3:I3"/>
    <mergeCell ref="E5:I5"/>
    <mergeCell ref="D6:G6"/>
    <mergeCell ref="A4:H4"/>
  </mergeCells>
  <printOptions/>
  <pageMargins left="0.511811024" right="0.511811024" top="0.787401575" bottom="0.787401575" header="0.31496062" footer="0.31496062"/>
  <pageSetup fitToHeight="0" fitToWidth="1" horizontalDpi="600" verticalDpi="600" orientation="portrait" paperSize="9" scale="59" r:id="rId2"/>
  <drawing r:id="rId1"/>
</worksheet>
</file>

<file path=xl/worksheets/sheet5.xml><?xml version="1.0" encoding="utf-8"?>
<worksheet xmlns="http://schemas.openxmlformats.org/spreadsheetml/2006/main" xmlns:r="http://schemas.openxmlformats.org/officeDocument/2006/relationships">
  <dimension ref="A1:K24"/>
  <sheetViews>
    <sheetView view="pageBreakPreview" zoomScale="60" zoomScalePageLayoutView="0" workbookViewId="0" topLeftCell="A1">
      <selection activeCell="N26" sqref="N26"/>
    </sheetView>
  </sheetViews>
  <sheetFormatPr defaultColWidth="9.140625" defaultRowHeight="12.75"/>
  <cols>
    <col min="1" max="1" width="17.7109375" style="84" bestFit="1" customWidth="1"/>
    <col min="2" max="2" width="12.00390625" style="84" bestFit="1" customWidth="1"/>
    <col min="3" max="3" width="16.28125" style="84" bestFit="1" customWidth="1"/>
    <col min="4" max="4" width="89.00390625" style="84" customWidth="1"/>
    <col min="5" max="6" width="12.00390625" style="84" bestFit="1" customWidth="1"/>
    <col min="7" max="7" width="12.8515625" style="84" customWidth="1"/>
    <col min="8" max="8" width="19.140625" style="84" bestFit="1" customWidth="1"/>
    <col min="9" max="9" width="21.28125" style="84" bestFit="1" customWidth="1"/>
    <col min="10" max="10" width="9.140625" style="84" customWidth="1"/>
    <col min="11" max="11" width="14.7109375" style="84" bestFit="1" customWidth="1"/>
    <col min="12" max="16384" width="9.140625" style="84" customWidth="1"/>
  </cols>
  <sheetData>
    <row r="1" spans="1:9" ht="15">
      <c r="A1" s="302"/>
      <c r="B1" s="303"/>
      <c r="C1" s="303"/>
      <c r="D1" s="303"/>
      <c r="E1" s="303"/>
      <c r="F1" s="303"/>
      <c r="G1" s="303"/>
      <c r="H1" s="303"/>
      <c r="I1" s="304"/>
    </row>
    <row r="2" spans="1:9" ht="13.5" customHeight="1">
      <c r="A2" s="305" t="s">
        <v>382</v>
      </c>
      <c r="B2" s="306"/>
      <c r="C2" s="306"/>
      <c r="D2" s="306"/>
      <c r="E2" s="306"/>
      <c r="F2" s="306"/>
      <c r="G2" s="306"/>
      <c r="H2" s="306"/>
      <c r="I2" s="307"/>
    </row>
    <row r="3" spans="1:9" ht="15">
      <c r="A3" s="305" t="s">
        <v>24</v>
      </c>
      <c r="B3" s="306"/>
      <c r="C3" s="306"/>
      <c r="D3" s="306"/>
      <c r="E3" s="306"/>
      <c r="F3" s="306"/>
      <c r="G3" s="306"/>
      <c r="H3" s="306"/>
      <c r="I3" s="307"/>
    </row>
    <row r="4" spans="1:9" ht="15">
      <c r="A4" s="308" t="s">
        <v>56</v>
      </c>
      <c r="B4" s="309"/>
      <c r="C4" s="309"/>
      <c r="D4" s="309"/>
      <c r="E4" s="309"/>
      <c r="F4" s="309"/>
      <c r="G4" s="309"/>
      <c r="H4" s="309"/>
      <c r="I4" s="91" t="s">
        <v>166</v>
      </c>
    </row>
    <row r="5" spans="1:9" ht="32.25" customHeight="1">
      <c r="A5" s="89"/>
      <c r="B5" s="90"/>
      <c r="C5" s="90"/>
      <c r="D5" s="90"/>
      <c r="E5" s="298"/>
      <c r="F5" s="298"/>
      <c r="G5" s="298"/>
      <c r="H5" s="298"/>
      <c r="I5" s="325"/>
    </row>
    <row r="6" spans="1:9" ht="39" customHeight="1">
      <c r="A6" s="92"/>
      <c r="B6" s="93"/>
      <c r="C6" s="93"/>
      <c r="D6" s="298"/>
      <c r="E6" s="298"/>
      <c r="F6" s="298"/>
      <c r="G6" s="298"/>
      <c r="H6" s="19"/>
      <c r="I6" s="168"/>
    </row>
    <row r="7" spans="1:11" ht="45">
      <c r="A7" s="95" t="s">
        <v>12</v>
      </c>
      <c r="B7" s="96" t="s">
        <v>256</v>
      </c>
      <c r="C7" s="37" t="s">
        <v>28</v>
      </c>
      <c r="D7" s="37" t="s">
        <v>25</v>
      </c>
      <c r="E7" s="36" t="s">
        <v>26</v>
      </c>
      <c r="F7" s="38" t="s">
        <v>27</v>
      </c>
      <c r="G7" s="37" t="s">
        <v>37</v>
      </c>
      <c r="H7" s="37" t="s">
        <v>38</v>
      </c>
      <c r="I7" s="97" t="s">
        <v>39</v>
      </c>
      <c r="K7" s="155"/>
    </row>
    <row r="8" spans="1:9" ht="26.25" customHeight="1">
      <c r="A8" s="47">
        <f>GERAL!A11</f>
        <v>4</v>
      </c>
      <c r="B8" s="49"/>
      <c r="C8" s="49"/>
      <c r="D8" s="48" t="str">
        <f>GERAL!B11</f>
        <v>ESTRUTURA DAS PLATAFORMAS</v>
      </c>
      <c r="E8" s="321" t="s">
        <v>29</v>
      </c>
      <c r="F8" s="310"/>
      <c r="G8" s="310"/>
      <c r="H8" s="311"/>
      <c r="I8" s="113">
        <f>SUM(I9:I20)</f>
        <v>0</v>
      </c>
    </row>
    <row r="9" spans="1:9" ht="15">
      <c r="A9" s="56" t="s">
        <v>66</v>
      </c>
      <c r="B9" s="65"/>
      <c r="C9" s="13"/>
      <c r="D9" s="105" t="s">
        <v>267</v>
      </c>
      <c r="E9" s="106" t="s">
        <v>35</v>
      </c>
      <c r="F9" s="11">
        <v>1182.05</v>
      </c>
      <c r="G9" s="110"/>
      <c r="H9" s="72"/>
      <c r="I9" s="73"/>
    </row>
    <row r="10" spans="1:9" ht="15">
      <c r="A10" s="56" t="s">
        <v>67</v>
      </c>
      <c r="B10" s="65"/>
      <c r="C10" s="13"/>
      <c r="D10" s="105" t="s">
        <v>268</v>
      </c>
      <c r="E10" s="106" t="s">
        <v>35</v>
      </c>
      <c r="F10" s="11">
        <v>1182.05</v>
      </c>
      <c r="G10" s="110"/>
      <c r="H10" s="72"/>
      <c r="I10" s="73"/>
    </row>
    <row r="11" spans="1:9" ht="15">
      <c r="A11" s="56" t="s">
        <v>68</v>
      </c>
      <c r="B11" s="65"/>
      <c r="C11" s="13"/>
      <c r="D11" s="105" t="s">
        <v>269</v>
      </c>
      <c r="E11" s="106" t="s">
        <v>35</v>
      </c>
      <c r="F11" s="11">
        <v>1253.95</v>
      </c>
      <c r="G11" s="110"/>
      <c r="H11" s="72"/>
      <c r="I11" s="73"/>
    </row>
    <row r="12" spans="1:9" ht="15">
      <c r="A12" s="56" t="s">
        <v>158</v>
      </c>
      <c r="B12" s="65"/>
      <c r="C12" s="13"/>
      <c r="D12" s="105" t="s">
        <v>270</v>
      </c>
      <c r="E12" s="106" t="s">
        <v>35</v>
      </c>
      <c r="F12" s="11">
        <v>1266.56</v>
      </c>
      <c r="G12" s="110"/>
      <c r="H12" s="72"/>
      <c r="I12" s="73"/>
    </row>
    <row r="13" spans="1:9" ht="15">
      <c r="A13" s="56" t="s">
        <v>160</v>
      </c>
      <c r="B13" s="65"/>
      <c r="C13" s="13"/>
      <c r="D13" s="105" t="s">
        <v>271</v>
      </c>
      <c r="E13" s="106" t="s">
        <v>35</v>
      </c>
      <c r="F13" s="11">
        <v>950.54</v>
      </c>
      <c r="G13" s="110"/>
      <c r="H13" s="72"/>
      <c r="I13" s="73"/>
    </row>
    <row r="14" spans="1:9" ht="15">
      <c r="A14" s="56" t="s">
        <v>163</v>
      </c>
      <c r="B14" s="65"/>
      <c r="C14" s="13"/>
      <c r="D14" s="105" t="s">
        <v>272</v>
      </c>
      <c r="E14" s="106" t="s">
        <v>35</v>
      </c>
      <c r="F14" s="11">
        <v>963.66</v>
      </c>
      <c r="G14" s="110"/>
      <c r="H14" s="72"/>
      <c r="I14" s="73"/>
    </row>
    <row r="15" spans="1:9" ht="28.5">
      <c r="A15" s="56" t="s">
        <v>172</v>
      </c>
      <c r="B15" s="65"/>
      <c r="C15" s="13"/>
      <c r="D15" s="105" t="s">
        <v>202</v>
      </c>
      <c r="E15" s="106" t="s">
        <v>35</v>
      </c>
      <c r="F15" s="11">
        <v>55.31999999999999</v>
      </c>
      <c r="G15" s="110"/>
      <c r="H15" s="72"/>
      <c r="I15" s="73"/>
    </row>
    <row r="16" spans="1:9" ht="28.5">
      <c r="A16" s="56" t="s">
        <v>262</v>
      </c>
      <c r="B16" s="65"/>
      <c r="C16" s="13"/>
      <c r="D16" s="105" t="s">
        <v>200</v>
      </c>
      <c r="E16" s="106" t="s">
        <v>35</v>
      </c>
      <c r="F16" s="11">
        <v>88.68</v>
      </c>
      <c r="G16" s="110"/>
      <c r="H16" s="72"/>
      <c r="I16" s="73"/>
    </row>
    <row r="17" spans="1:9" ht="28.5">
      <c r="A17" s="56" t="s">
        <v>263</v>
      </c>
      <c r="B17" s="65"/>
      <c r="C17" s="13"/>
      <c r="D17" s="105" t="s">
        <v>203</v>
      </c>
      <c r="E17" s="106" t="s">
        <v>198</v>
      </c>
      <c r="F17" s="11">
        <v>7.199999999999999</v>
      </c>
      <c r="G17" s="110"/>
      <c r="H17" s="72"/>
      <c r="I17" s="73"/>
    </row>
    <row r="18" spans="1:9" ht="28.5">
      <c r="A18" s="56" t="s">
        <v>264</v>
      </c>
      <c r="B18" s="65"/>
      <c r="C18" s="13"/>
      <c r="D18" s="105" t="s">
        <v>204</v>
      </c>
      <c r="E18" s="106" t="s">
        <v>198</v>
      </c>
      <c r="F18" s="11">
        <v>18.36</v>
      </c>
      <c r="G18" s="110"/>
      <c r="H18" s="72"/>
      <c r="I18" s="73"/>
    </row>
    <row r="19" spans="1:9" ht="28.5">
      <c r="A19" s="56" t="s">
        <v>265</v>
      </c>
      <c r="B19" s="65"/>
      <c r="C19" s="13"/>
      <c r="D19" s="105" t="s">
        <v>199</v>
      </c>
      <c r="E19" s="106" t="s">
        <v>197</v>
      </c>
      <c r="F19" s="11">
        <v>15.360000000000003</v>
      </c>
      <c r="G19" s="110"/>
      <c r="H19" s="72"/>
      <c r="I19" s="73"/>
    </row>
    <row r="20" spans="1:9" ht="29.25" thickBot="1">
      <c r="A20" s="283" t="s">
        <v>266</v>
      </c>
      <c r="B20" s="216"/>
      <c r="C20" s="157"/>
      <c r="D20" s="217" t="s">
        <v>239</v>
      </c>
      <c r="E20" s="213" t="s">
        <v>198</v>
      </c>
      <c r="F20" s="235">
        <v>121.17600000000002</v>
      </c>
      <c r="G20" s="72"/>
      <c r="H20" s="72"/>
      <c r="I20" s="73"/>
    </row>
    <row r="21" spans="1:9" ht="16.5" thickBot="1">
      <c r="A21" s="322"/>
      <c r="B21" s="323"/>
      <c r="C21" s="323"/>
      <c r="D21" s="323"/>
      <c r="E21" s="323"/>
      <c r="F21" s="323"/>
      <c r="G21" s="323"/>
      <c r="H21" s="323"/>
      <c r="I21" s="324"/>
    </row>
    <row r="22" spans="1:4" ht="14.25">
      <c r="A22" s="87"/>
      <c r="B22" s="87"/>
      <c r="C22" s="87"/>
      <c r="D22" s="51"/>
    </row>
    <row r="23" spans="1:4" ht="14.25">
      <c r="A23" s="87"/>
      <c r="B23" s="87"/>
      <c r="C23" s="87"/>
      <c r="D23" s="51"/>
    </row>
    <row r="24" spans="1:4" ht="14.25">
      <c r="A24" s="87"/>
      <c r="B24" s="87"/>
      <c r="C24" s="87"/>
      <c r="D24" s="51"/>
    </row>
  </sheetData>
  <sheetProtection/>
  <mergeCells count="8">
    <mergeCell ref="E8:H8"/>
    <mergeCell ref="A21:I21"/>
    <mergeCell ref="A1:I1"/>
    <mergeCell ref="A2:I2"/>
    <mergeCell ref="A3:I3"/>
    <mergeCell ref="A4:H4"/>
    <mergeCell ref="E5:I5"/>
    <mergeCell ref="D6:G6"/>
  </mergeCells>
  <printOptions/>
  <pageMargins left="0.511811024" right="0.511811024" top="0.787401575" bottom="0.787401575" header="0.31496062" footer="0.31496062"/>
  <pageSetup horizontalDpi="600" verticalDpi="600" orientation="portrait" paperSize="9" scale="4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12"/>
  <sheetViews>
    <sheetView view="pageBreakPreview" zoomScale="70" zoomScaleSheetLayoutView="70" zoomScalePageLayoutView="0" workbookViewId="0" topLeftCell="A1">
      <selection activeCell="D20" sqref="D20"/>
    </sheetView>
  </sheetViews>
  <sheetFormatPr defaultColWidth="9.140625" defaultRowHeight="12.75"/>
  <cols>
    <col min="1" max="2" width="14.8515625" style="84" customWidth="1"/>
    <col min="3" max="3" width="17.421875" style="84" customWidth="1"/>
    <col min="4" max="4" width="61.57421875" style="84" customWidth="1"/>
    <col min="5" max="5" width="6.421875" style="84" customWidth="1"/>
    <col min="6" max="6" width="13.7109375" style="84" customWidth="1"/>
    <col min="7" max="7" width="13.421875" style="84" bestFit="1" customWidth="1"/>
    <col min="8" max="8" width="14.28125" style="84" customWidth="1"/>
    <col min="9" max="9" width="21.421875" style="84" bestFit="1" customWidth="1"/>
    <col min="10" max="16384" width="9.140625" style="84" customWidth="1"/>
  </cols>
  <sheetData>
    <row r="1" spans="1:9" s="88" customFormat="1" ht="18" customHeight="1">
      <c r="A1" s="302"/>
      <c r="B1" s="303"/>
      <c r="C1" s="303"/>
      <c r="D1" s="303"/>
      <c r="E1" s="303"/>
      <c r="F1" s="303"/>
      <c r="G1" s="303"/>
      <c r="H1" s="303"/>
      <c r="I1" s="304"/>
    </row>
    <row r="2" spans="1:9" s="88" customFormat="1" ht="18" customHeight="1">
      <c r="A2" s="305" t="s">
        <v>382</v>
      </c>
      <c r="B2" s="306"/>
      <c r="C2" s="306"/>
      <c r="D2" s="306"/>
      <c r="E2" s="306"/>
      <c r="F2" s="306"/>
      <c r="G2" s="306"/>
      <c r="H2" s="306"/>
      <c r="I2" s="307"/>
    </row>
    <row r="3" spans="1:9" s="88" customFormat="1" ht="18" customHeight="1">
      <c r="A3" s="305" t="s">
        <v>24</v>
      </c>
      <c r="B3" s="306"/>
      <c r="C3" s="306"/>
      <c r="D3" s="306"/>
      <c r="E3" s="306"/>
      <c r="F3" s="306"/>
      <c r="G3" s="306"/>
      <c r="H3" s="306"/>
      <c r="I3" s="307"/>
    </row>
    <row r="4" spans="1:9" s="88" customFormat="1" ht="18" customHeight="1">
      <c r="A4" s="308" t="s">
        <v>56</v>
      </c>
      <c r="B4" s="309"/>
      <c r="C4" s="309"/>
      <c r="D4" s="309"/>
      <c r="E4" s="309"/>
      <c r="F4" s="309"/>
      <c r="G4" s="309"/>
      <c r="H4" s="309"/>
      <c r="I4" s="91" t="s">
        <v>166</v>
      </c>
    </row>
    <row r="5" spans="1:9" s="88" customFormat="1" ht="18" customHeight="1">
      <c r="A5" s="89"/>
      <c r="B5" s="90"/>
      <c r="C5" s="90"/>
      <c r="D5" s="61"/>
      <c r="E5" s="296"/>
      <c r="F5" s="296"/>
      <c r="G5" s="296"/>
      <c r="H5" s="296"/>
      <c r="I5" s="297"/>
    </row>
    <row r="6" spans="1:9" s="94" customFormat="1" ht="18" customHeight="1">
      <c r="A6" s="92"/>
      <c r="B6" s="93"/>
      <c r="C6" s="93"/>
      <c r="D6" s="298"/>
      <c r="E6" s="298"/>
      <c r="F6" s="298"/>
      <c r="G6" s="298"/>
      <c r="H6" s="19"/>
      <c r="I6" s="168"/>
    </row>
    <row r="7" spans="1:9" s="98" customFormat="1" ht="45">
      <c r="A7" s="95" t="s">
        <v>12</v>
      </c>
      <c r="B7" s="96" t="s">
        <v>256</v>
      </c>
      <c r="C7" s="37" t="s">
        <v>28</v>
      </c>
      <c r="D7" s="36" t="s">
        <v>25</v>
      </c>
      <c r="E7" s="36" t="s">
        <v>26</v>
      </c>
      <c r="F7" s="38" t="s">
        <v>27</v>
      </c>
      <c r="G7" s="37" t="s">
        <v>37</v>
      </c>
      <c r="H7" s="37" t="s">
        <v>38</v>
      </c>
      <c r="I7" s="97" t="s">
        <v>39</v>
      </c>
    </row>
    <row r="8" spans="1:14" s="101" customFormat="1" ht="35.25" customHeight="1">
      <c r="A8" s="21">
        <f>GERAL!A12</f>
        <v>5</v>
      </c>
      <c r="B8" s="63"/>
      <c r="C8" s="319" t="str">
        <f>GERAL!B12</f>
        <v>ALVENARIA/VEDAÇÃO/DIVISÓRIA</v>
      </c>
      <c r="D8" s="320"/>
      <c r="E8" s="312" t="s">
        <v>29</v>
      </c>
      <c r="F8" s="313"/>
      <c r="G8" s="313"/>
      <c r="H8" s="314"/>
      <c r="I8" s="112">
        <f>SUM(I9:I11)</f>
        <v>0</v>
      </c>
      <c r="J8" s="100"/>
      <c r="K8" s="100"/>
      <c r="L8" s="100"/>
      <c r="M8" s="100"/>
      <c r="N8" s="100"/>
    </row>
    <row r="9" spans="1:14" s="108" customFormat="1" ht="82.5" customHeight="1">
      <c r="A9" s="57" t="s">
        <v>70</v>
      </c>
      <c r="B9" s="65"/>
      <c r="C9" s="13"/>
      <c r="D9" s="105" t="s">
        <v>240</v>
      </c>
      <c r="E9" s="106" t="s">
        <v>197</v>
      </c>
      <c r="F9" s="11">
        <v>60.78</v>
      </c>
      <c r="G9" s="110"/>
      <c r="H9" s="72"/>
      <c r="I9" s="73"/>
      <c r="J9" s="107"/>
      <c r="K9" s="107"/>
      <c r="L9" s="107"/>
      <c r="M9" s="107"/>
      <c r="N9" s="107"/>
    </row>
    <row r="10" spans="1:14" s="108" customFormat="1" ht="63.75" customHeight="1">
      <c r="A10" s="57" t="s">
        <v>71</v>
      </c>
      <c r="B10" s="65"/>
      <c r="C10" s="13"/>
      <c r="D10" s="105" t="s">
        <v>162</v>
      </c>
      <c r="E10" s="106" t="s">
        <v>197</v>
      </c>
      <c r="F10" s="11">
        <v>93.8105</v>
      </c>
      <c r="G10" s="110"/>
      <c r="H10" s="72"/>
      <c r="I10" s="73"/>
      <c r="J10" s="107"/>
      <c r="K10" s="107"/>
      <c r="L10" s="107"/>
      <c r="M10" s="107"/>
      <c r="N10" s="107"/>
    </row>
    <row r="11" spans="1:14" s="108" customFormat="1" ht="35.25" customHeight="1" thickBot="1">
      <c r="A11" s="215" t="s">
        <v>187</v>
      </c>
      <c r="B11" s="216"/>
      <c r="C11" s="157"/>
      <c r="D11" s="217" t="s">
        <v>249</v>
      </c>
      <c r="E11" s="213" t="s">
        <v>198</v>
      </c>
      <c r="F11" s="235">
        <v>2</v>
      </c>
      <c r="G11" s="72"/>
      <c r="H11" s="72"/>
      <c r="I11" s="73"/>
      <c r="J11" s="107"/>
      <c r="K11" s="107"/>
      <c r="L11" s="107"/>
      <c r="M11" s="107"/>
      <c r="N11" s="107"/>
    </row>
    <row r="12" spans="1:9" ht="15.75" thickBot="1">
      <c r="A12" s="299"/>
      <c r="B12" s="300"/>
      <c r="C12" s="300"/>
      <c r="D12" s="300"/>
      <c r="E12" s="300"/>
      <c r="F12" s="300"/>
      <c r="G12" s="300"/>
      <c r="H12" s="300"/>
      <c r="I12" s="301"/>
    </row>
  </sheetData>
  <sheetProtection/>
  <mergeCells count="9">
    <mergeCell ref="E8:H8"/>
    <mergeCell ref="A12:I12"/>
    <mergeCell ref="A1:I1"/>
    <mergeCell ref="A2:I2"/>
    <mergeCell ref="A3:I3"/>
    <mergeCell ref="E5:I5"/>
    <mergeCell ref="D6:G6"/>
    <mergeCell ref="A4:H4"/>
    <mergeCell ref="C8:D8"/>
  </mergeCells>
  <printOptions/>
  <pageMargins left="0.511811024" right="0.511811024" top="0.787401575" bottom="0.787401575" header="0.31496062" footer="0.31496062"/>
  <pageSetup fitToHeight="0" fitToWidth="1" horizontalDpi="600" verticalDpi="600" orientation="portrait" paperSize="9" scale="5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U19"/>
  <sheetViews>
    <sheetView view="pageBreakPreview" zoomScale="70" zoomScaleSheetLayoutView="70" zoomScalePageLayoutView="0" workbookViewId="0" topLeftCell="A1">
      <selection activeCell="L15" sqref="L14:L15"/>
    </sheetView>
  </sheetViews>
  <sheetFormatPr defaultColWidth="9.140625" defaultRowHeight="12.75"/>
  <cols>
    <col min="1" max="2" width="15.57421875" style="84" customWidth="1"/>
    <col min="3" max="3" width="13.8515625" style="84" customWidth="1"/>
    <col min="4" max="4" width="63.7109375" style="84" customWidth="1"/>
    <col min="5" max="5" width="10.00390625" style="84" customWidth="1"/>
    <col min="6" max="6" width="13.7109375" style="84" customWidth="1"/>
    <col min="7" max="7" width="13.421875" style="84" bestFit="1" customWidth="1"/>
    <col min="8" max="8" width="14.28125" style="84" customWidth="1"/>
    <col min="9" max="9" width="19.7109375" style="84" customWidth="1"/>
    <col min="10" max="10" width="11.57421875" style="84" customWidth="1"/>
    <col min="11" max="12" width="9.140625" style="84" customWidth="1"/>
    <col min="13" max="13" width="25.28125" style="84" customWidth="1"/>
    <col min="14" max="14" width="22.8515625" style="84" customWidth="1"/>
    <col min="15" max="15" width="34.421875" style="84" customWidth="1"/>
    <col min="16" max="16" width="28.28125" style="84" customWidth="1"/>
    <col min="17" max="17" width="11.421875" style="84" bestFit="1" customWidth="1"/>
    <col min="18" max="18" width="12.8515625" style="84" bestFit="1" customWidth="1"/>
    <col min="19" max="16384" width="9.140625" style="84" customWidth="1"/>
  </cols>
  <sheetData>
    <row r="1" spans="1:9" s="88" customFormat="1" ht="18" customHeight="1">
      <c r="A1" s="302"/>
      <c r="B1" s="303"/>
      <c r="C1" s="303"/>
      <c r="D1" s="303"/>
      <c r="E1" s="303"/>
      <c r="F1" s="303"/>
      <c r="G1" s="303"/>
      <c r="H1" s="303"/>
      <c r="I1" s="304"/>
    </row>
    <row r="2" spans="1:9" s="88" customFormat="1" ht="18" customHeight="1">
      <c r="A2" s="305" t="s">
        <v>382</v>
      </c>
      <c r="B2" s="306"/>
      <c r="C2" s="306"/>
      <c r="D2" s="306"/>
      <c r="E2" s="306"/>
      <c r="F2" s="306"/>
      <c r="G2" s="306"/>
      <c r="H2" s="306"/>
      <c r="I2" s="307"/>
    </row>
    <row r="3" spans="1:9" s="88" customFormat="1" ht="18" customHeight="1">
      <c r="A3" s="305" t="s">
        <v>24</v>
      </c>
      <c r="B3" s="306"/>
      <c r="C3" s="306"/>
      <c r="D3" s="306"/>
      <c r="E3" s="306"/>
      <c r="F3" s="306"/>
      <c r="G3" s="306"/>
      <c r="H3" s="306"/>
      <c r="I3" s="307"/>
    </row>
    <row r="4" spans="1:9" s="88" customFormat="1" ht="18" customHeight="1">
      <c r="A4" s="308" t="s">
        <v>56</v>
      </c>
      <c r="B4" s="309"/>
      <c r="C4" s="309"/>
      <c r="D4" s="309"/>
      <c r="E4" s="309"/>
      <c r="F4" s="309"/>
      <c r="G4" s="309"/>
      <c r="H4" s="309"/>
      <c r="I4" s="91" t="s">
        <v>166</v>
      </c>
    </row>
    <row r="5" spans="1:9" s="88" customFormat="1" ht="18" customHeight="1">
      <c r="A5" s="89"/>
      <c r="B5" s="90"/>
      <c r="C5" s="90"/>
      <c r="D5" s="61"/>
      <c r="E5" s="296"/>
      <c r="F5" s="296"/>
      <c r="G5" s="296"/>
      <c r="H5" s="296"/>
      <c r="I5" s="297"/>
    </row>
    <row r="6" spans="1:9" s="94" customFormat="1" ht="18" customHeight="1">
      <c r="A6" s="92"/>
      <c r="B6" s="93"/>
      <c r="C6" s="93"/>
      <c r="D6" s="298"/>
      <c r="E6" s="298"/>
      <c r="F6" s="298"/>
      <c r="G6" s="298"/>
      <c r="H6" s="19"/>
      <c r="I6" s="168"/>
    </row>
    <row r="7" spans="1:9" s="98" customFormat="1" ht="30">
      <c r="A7" s="114" t="s">
        <v>12</v>
      </c>
      <c r="B7" s="115" t="s">
        <v>256</v>
      </c>
      <c r="C7" s="116" t="s">
        <v>28</v>
      </c>
      <c r="D7" s="117" t="s">
        <v>25</v>
      </c>
      <c r="E7" s="36" t="s">
        <v>26</v>
      </c>
      <c r="F7" s="38" t="s">
        <v>27</v>
      </c>
      <c r="G7" s="37" t="s">
        <v>37</v>
      </c>
      <c r="H7" s="37" t="s">
        <v>38</v>
      </c>
      <c r="I7" s="97" t="s">
        <v>39</v>
      </c>
    </row>
    <row r="8" spans="1:14" s="101" customFormat="1" ht="35.25" customHeight="1">
      <c r="A8" s="47">
        <v>6</v>
      </c>
      <c r="B8" s="49"/>
      <c r="C8" s="310" t="s">
        <v>156</v>
      </c>
      <c r="D8" s="311"/>
      <c r="E8" s="321" t="s">
        <v>29</v>
      </c>
      <c r="F8" s="310"/>
      <c r="G8" s="310"/>
      <c r="H8" s="311"/>
      <c r="I8" s="113">
        <f>SUM(I10:I17)</f>
        <v>0</v>
      </c>
      <c r="J8" s="100"/>
      <c r="K8" s="100"/>
      <c r="L8" s="100"/>
      <c r="M8" s="100"/>
      <c r="N8" s="100"/>
    </row>
    <row r="9" spans="1:21" s="108" customFormat="1" ht="28.5" customHeight="1">
      <c r="A9" s="326" t="s">
        <v>45</v>
      </c>
      <c r="B9" s="327"/>
      <c r="C9" s="327"/>
      <c r="D9" s="327"/>
      <c r="E9" s="327"/>
      <c r="F9" s="327"/>
      <c r="G9" s="327"/>
      <c r="H9" s="328"/>
      <c r="I9" s="52"/>
      <c r="J9" s="107"/>
      <c r="K9" s="107"/>
      <c r="L9" s="107"/>
      <c r="M9" s="107"/>
      <c r="N9" s="107"/>
      <c r="O9" s="107"/>
      <c r="P9" s="107"/>
      <c r="Q9" s="26"/>
      <c r="R9" s="23"/>
      <c r="S9" s="28"/>
      <c r="T9" s="107"/>
      <c r="U9" s="107"/>
    </row>
    <row r="10" spans="1:21" s="108" customFormat="1" ht="63.75" customHeight="1">
      <c r="A10" s="57" t="s">
        <v>75</v>
      </c>
      <c r="B10" s="65"/>
      <c r="C10" s="13"/>
      <c r="D10" s="105" t="s">
        <v>83</v>
      </c>
      <c r="E10" s="106" t="s">
        <v>197</v>
      </c>
      <c r="F10" s="8">
        <v>56.88</v>
      </c>
      <c r="G10" s="110"/>
      <c r="H10" s="72"/>
      <c r="I10" s="73"/>
      <c r="J10" s="107"/>
      <c r="K10" s="107"/>
      <c r="L10" s="107"/>
      <c r="M10" s="107"/>
      <c r="N10" s="27"/>
      <c r="O10" s="24"/>
      <c r="P10" s="25"/>
      <c r="Q10" s="26"/>
      <c r="R10" s="23"/>
      <c r="S10" s="29"/>
      <c r="T10" s="107"/>
      <c r="U10" s="107"/>
    </row>
    <row r="11" spans="1:21" s="108" customFormat="1" ht="39" customHeight="1">
      <c r="A11" s="57" t="s">
        <v>77</v>
      </c>
      <c r="B11" s="65"/>
      <c r="C11" s="13"/>
      <c r="D11" s="105" t="s">
        <v>85</v>
      </c>
      <c r="E11" s="106" t="s">
        <v>34</v>
      </c>
      <c r="F11" s="8">
        <v>162.53</v>
      </c>
      <c r="G11" s="110"/>
      <c r="H11" s="72"/>
      <c r="I11" s="73"/>
      <c r="J11" s="107"/>
      <c r="K11" s="107"/>
      <c r="L11" s="107"/>
      <c r="M11" s="107"/>
      <c r="N11" s="27"/>
      <c r="O11" s="24"/>
      <c r="P11" s="25"/>
      <c r="Q11" s="26"/>
      <c r="R11" s="23"/>
      <c r="S11" s="29"/>
      <c r="T11" s="107"/>
      <c r="U11" s="107"/>
    </row>
    <row r="12" spans="1:21" s="108" customFormat="1" ht="40.5" customHeight="1">
      <c r="A12" s="57" t="s">
        <v>78</v>
      </c>
      <c r="B12" s="65"/>
      <c r="C12" s="13"/>
      <c r="D12" s="105" t="s">
        <v>86</v>
      </c>
      <c r="E12" s="106" t="s">
        <v>34</v>
      </c>
      <c r="F12" s="8">
        <v>72.21</v>
      </c>
      <c r="G12" s="110"/>
      <c r="H12" s="72"/>
      <c r="I12" s="73"/>
      <c r="J12" s="107"/>
      <c r="K12" s="107"/>
      <c r="L12" s="107"/>
      <c r="M12" s="107"/>
      <c r="N12" s="27"/>
      <c r="O12" s="24"/>
      <c r="P12" s="25"/>
      <c r="Q12" s="26"/>
      <c r="R12" s="23"/>
      <c r="S12" s="29"/>
      <c r="T12" s="107"/>
      <c r="U12" s="107"/>
    </row>
    <row r="13" spans="1:12" ht="39" customHeight="1">
      <c r="A13" s="57" t="s">
        <v>79</v>
      </c>
      <c r="B13" s="65"/>
      <c r="C13" s="13"/>
      <c r="D13" s="105" t="s">
        <v>257</v>
      </c>
      <c r="E13" s="106" t="s">
        <v>34</v>
      </c>
      <c r="F13" s="50">
        <v>113.7253</v>
      </c>
      <c r="G13" s="110"/>
      <c r="H13" s="72"/>
      <c r="I13" s="73"/>
      <c r="L13" s="40"/>
    </row>
    <row r="14" spans="1:12" ht="39" customHeight="1">
      <c r="A14" s="57" t="s">
        <v>80</v>
      </c>
      <c r="B14" s="65"/>
      <c r="C14" s="13"/>
      <c r="D14" s="105" t="s">
        <v>258</v>
      </c>
      <c r="E14" s="106" t="s">
        <v>34</v>
      </c>
      <c r="F14" s="50">
        <v>76.05330000000001</v>
      </c>
      <c r="G14" s="110"/>
      <c r="H14" s="72"/>
      <c r="I14" s="73"/>
      <c r="L14" s="40"/>
    </row>
    <row r="15" spans="1:9" ht="15">
      <c r="A15" s="326" t="s">
        <v>87</v>
      </c>
      <c r="B15" s="327"/>
      <c r="C15" s="327"/>
      <c r="D15" s="327"/>
      <c r="E15" s="327"/>
      <c r="F15" s="327"/>
      <c r="G15" s="327"/>
      <c r="H15" s="328"/>
      <c r="I15" s="52"/>
    </row>
    <row r="16" spans="1:9" ht="66.75" customHeight="1">
      <c r="A16" s="57" t="s">
        <v>81</v>
      </c>
      <c r="B16" s="65"/>
      <c r="C16" s="13"/>
      <c r="D16" s="105" t="s">
        <v>84</v>
      </c>
      <c r="E16" s="106" t="s">
        <v>197</v>
      </c>
      <c r="F16" s="8">
        <v>196.08</v>
      </c>
      <c r="G16" s="110"/>
      <c r="H16" s="72"/>
      <c r="I16" s="73"/>
    </row>
    <row r="17" spans="1:9" ht="78" customHeight="1" thickBot="1">
      <c r="A17" s="215" t="s">
        <v>128</v>
      </c>
      <c r="B17" s="216"/>
      <c r="C17" s="157"/>
      <c r="D17" s="217" t="s">
        <v>244</v>
      </c>
      <c r="E17" s="213" t="s">
        <v>197</v>
      </c>
      <c r="F17" s="169">
        <v>196.08</v>
      </c>
      <c r="G17" s="72"/>
      <c r="H17" s="72"/>
      <c r="I17" s="73"/>
    </row>
    <row r="18" spans="1:9" s="98" customFormat="1" ht="15.75" thickBot="1">
      <c r="A18" s="329"/>
      <c r="B18" s="330"/>
      <c r="C18" s="330"/>
      <c r="D18" s="330"/>
      <c r="E18" s="330"/>
      <c r="F18" s="330"/>
      <c r="G18" s="330"/>
      <c r="H18" s="330"/>
      <c r="I18" s="331"/>
    </row>
    <row r="19" spans="1:9" ht="14.25">
      <c r="A19" s="118"/>
      <c r="B19" s="118"/>
      <c r="C19" s="118"/>
      <c r="D19" s="119"/>
      <c r="E19" s="118"/>
      <c r="F19" s="120"/>
      <c r="G19" s="120"/>
      <c r="H19" s="120"/>
      <c r="I19" s="121"/>
    </row>
  </sheetData>
  <sheetProtection/>
  <mergeCells count="11">
    <mergeCell ref="A18:I18"/>
    <mergeCell ref="A1:I1"/>
    <mergeCell ref="A2:I2"/>
    <mergeCell ref="A3:I3"/>
    <mergeCell ref="E5:I5"/>
    <mergeCell ref="D6:G6"/>
    <mergeCell ref="A15:H15"/>
    <mergeCell ref="A4:H4"/>
    <mergeCell ref="A9:H9"/>
    <mergeCell ref="C8:D8"/>
    <mergeCell ref="E8:H8"/>
  </mergeCells>
  <conditionalFormatting sqref="A19:H19">
    <cfRule type="expression" priority="109" dxfId="1" stopIfTrue="1">
      <formula>AND($A19&lt;&gt;"COMPOSICAO",$A19&lt;&gt;"INSUMO",$A19&lt;&gt;"")</formula>
    </cfRule>
    <cfRule type="expression" priority="110" dxfId="0" stopIfTrue="1">
      <formula>AND(OR($A19="COMPOSICAO",$A19="INSUMO",$A19&lt;&gt;""),$A19&lt;&gt;"")</formula>
    </cfRule>
  </conditionalFormatting>
  <printOptions/>
  <pageMargins left="0.511811024" right="0.511811024" top="0.787401575" bottom="0.787401575" header="0.31496062" footer="0.31496062"/>
  <pageSetup fitToHeight="0" fitToWidth="1" horizontalDpi="600" verticalDpi="600" orientation="portrait" paperSize="9" scale="52" r:id="rId2"/>
  <drawing r:id="rId1"/>
</worksheet>
</file>

<file path=xl/worksheets/sheet8.xml><?xml version="1.0" encoding="utf-8"?>
<worksheet xmlns="http://schemas.openxmlformats.org/spreadsheetml/2006/main" xmlns:r="http://schemas.openxmlformats.org/officeDocument/2006/relationships">
  <dimension ref="A1:I11"/>
  <sheetViews>
    <sheetView view="pageBreakPreview" zoomScale="60" zoomScaleNormal="70" zoomScalePageLayoutView="0" workbookViewId="0" topLeftCell="A1">
      <selection activeCell="M23" sqref="L23:M23"/>
    </sheetView>
  </sheetViews>
  <sheetFormatPr defaultColWidth="9.140625" defaultRowHeight="12.75"/>
  <cols>
    <col min="1" max="2" width="16.28125" style="0" customWidth="1"/>
    <col min="3" max="3" width="14.28125" style="0" customWidth="1"/>
    <col min="4" max="4" width="63.8515625" style="0" customWidth="1"/>
    <col min="5" max="5" width="18.28125" style="0" customWidth="1"/>
    <col min="6" max="6" width="16.28125" style="0" customWidth="1"/>
    <col min="7" max="7" width="14.7109375" style="0" customWidth="1"/>
    <col min="8" max="8" width="15.28125" style="0" bestFit="1" customWidth="1"/>
    <col min="9" max="9" width="15.8515625" style="0" customWidth="1"/>
  </cols>
  <sheetData>
    <row r="1" spans="1:9" ht="15">
      <c r="A1" s="302"/>
      <c r="B1" s="303"/>
      <c r="C1" s="303"/>
      <c r="D1" s="303"/>
      <c r="E1" s="303"/>
      <c r="F1" s="303"/>
      <c r="G1" s="303"/>
      <c r="H1" s="303"/>
      <c r="I1" s="304"/>
    </row>
    <row r="2" spans="1:9" ht="17.25" customHeight="1">
      <c r="A2" s="305" t="s">
        <v>382</v>
      </c>
      <c r="B2" s="306"/>
      <c r="C2" s="306"/>
      <c r="D2" s="306"/>
      <c r="E2" s="306"/>
      <c r="F2" s="306"/>
      <c r="G2" s="306"/>
      <c r="H2" s="306"/>
      <c r="I2" s="307"/>
    </row>
    <row r="3" spans="1:9" ht="18">
      <c r="A3" s="335" t="s">
        <v>24</v>
      </c>
      <c r="B3" s="336"/>
      <c r="C3" s="336"/>
      <c r="D3" s="336"/>
      <c r="E3" s="336"/>
      <c r="F3" s="336"/>
      <c r="G3" s="336"/>
      <c r="H3" s="336"/>
      <c r="I3" s="337"/>
    </row>
    <row r="4" spans="1:9" ht="18">
      <c r="A4" s="335" t="s">
        <v>72</v>
      </c>
      <c r="B4" s="336"/>
      <c r="C4" s="336"/>
      <c r="D4" s="336"/>
      <c r="E4" s="336"/>
      <c r="F4" s="336"/>
      <c r="G4" s="336"/>
      <c r="H4" s="336"/>
      <c r="I4" s="32"/>
    </row>
    <row r="5" spans="1:9" ht="18">
      <c r="A5" s="14"/>
      <c r="B5" s="15"/>
      <c r="C5" s="15"/>
      <c r="D5" s="18"/>
      <c r="E5" s="296"/>
      <c r="F5" s="296"/>
      <c r="G5" s="296"/>
      <c r="H5" s="296"/>
      <c r="I5" s="297"/>
    </row>
    <row r="6" spans="1:9" ht="18" customHeight="1">
      <c r="A6" s="16"/>
      <c r="B6" s="17"/>
      <c r="C6" s="17"/>
      <c r="D6" s="298"/>
      <c r="E6" s="298"/>
      <c r="F6" s="298"/>
      <c r="G6" s="298"/>
      <c r="H6" s="19"/>
      <c r="I6" s="168"/>
    </row>
    <row r="7" spans="1:9" ht="25.5">
      <c r="A7" s="1" t="s">
        <v>12</v>
      </c>
      <c r="B7" s="156" t="s">
        <v>256</v>
      </c>
      <c r="C7" s="4" t="s">
        <v>28</v>
      </c>
      <c r="D7" s="2" t="s">
        <v>25</v>
      </c>
      <c r="E7" s="2" t="s">
        <v>26</v>
      </c>
      <c r="F7" s="3" t="s">
        <v>27</v>
      </c>
      <c r="G7" s="4" t="s">
        <v>37</v>
      </c>
      <c r="H7" s="4" t="s">
        <v>38</v>
      </c>
      <c r="I7" s="5" t="s">
        <v>39</v>
      </c>
    </row>
    <row r="8" spans="1:9" ht="30.75" customHeight="1" thickBot="1">
      <c r="A8" s="21">
        <v>7</v>
      </c>
      <c r="B8" s="63"/>
      <c r="C8" s="319" t="s">
        <v>69</v>
      </c>
      <c r="D8" s="320"/>
      <c r="E8" s="312" t="s">
        <v>29</v>
      </c>
      <c r="F8" s="313"/>
      <c r="G8" s="313"/>
      <c r="H8" s="314"/>
      <c r="I8" s="41">
        <f>SUM(I9:I10)</f>
        <v>0</v>
      </c>
    </row>
    <row r="9" spans="1:9" ht="67.5" customHeight="1">
      <c r="A9" s="218" t="s">
        <v>73</v>
      </c>
      <c r="B9" s="219"/>
      <c r="C9" s="220"/>
      <c r="D9" s="221" t="s">
        <v>241</v>
      </c>
      <c r="E9" s="222" t="s">
        <v>197</v>
      </c>
      <c r="F9" s="223">
        <v>32</v>
      </c>
      <c r="G9" s="224"/>
      <c r="H9" s="225"/>
      <c r="I9" s="226"/>
    </row>
    <row r="10" spans="1:9" ht="82.5" customHeight="1" thickBot="1">
      <c r="A10" s="227" t="s">
        <v>74</v>
      </c>
      <c r="B10" s="228"/>
      <c r="C10" s="229"/>
      <c r="D10" s="230" t="s">
        <v>362</v>
      </c>
      <c r="E10" s="231" t="s">
        <v>196</v>
      </c>
      <c r="F10" s="232">
        <v>4</v>
      </c>
      <c r="G10" s="233"/>
      <c r="H10" s="233"/>
      <c r="I10" s="234"/>
    </row>
    <row r="11" spans="1:9" ht="16.5" thickBot="1">
      <c r="A11" s="332"/>
      <c r="B11" s="333"/>
      <c r="C11" s="333"/>
      <c r="D11" s="333"/>
      <c r="E11" s="333"/>
      <c r="F11" s="333"/>
      <c r="G11" s="333"/>
      <c r="H11" s="333"/>
      <c r="I11" s="334"/>
    </row>
  </sheetData>
  <sheetProtection/>
  <mergeCells count="9">
    <mergeCell ref="C8:D8"/>
    <mergeCell ref="E8:H8"/>
    <mergeCell ref="A11:I11"/>
    <mergeCell ref="A1:I1"/>
    <mergeCell ref="A2:I2"/>
    <mergeCell ref="A3:I3"/>
    <mergeCell ref="A4:H4"/>
    <mergeCell ref="E5:I5"/>
    <mergeCell ref="D6:G6"/>
  </mergeCells>
  <printOptions/>
  <pageMargins left="0.511811024" right="0.511811024" top="0.787401575" bottom="0.787401575" header="0.31496062" footer="0.31496062"/>
  <pageSetup horizontalDpi="600" verticalDpi="600" orientation="portrait" paperSize="9" scale="49" r:id="rId2"/>
  <drawing r:id="rId1"/>
</worksheet>
</file>

<file path=xl/worksheets/sheet9.xml><?xml version="1.0" encoding="utf-8"?>
<worksheet xmlns="http://schemas.openxmlformats.org/spreadsheetml/2006/main" xmlns:r="http://schemas.openxmlformats.org/officeDocument/2006/relationships">
  <dimension ref="A1:I21"/>
  <sheetViews>
    <sheetView view="pageBreakPreview" zoomScale="70" zoomScaleSheetLayoutView="70" zoomScalePageLayoutView="0" workbookViewId="0" topLeftCell="A1">
      <selection activeCell="M14" sqref="M14"/>
    </sheetView>
  </sheetViews>
  <sheetFormatPr defaultColWidth="9.140625" defaultRowHeight="12.75"/>
  <cols>
    <col min="1" max="2" width="15.8515625" style="84" customWidth="1"/>
    <col min="3" max="3" width="15.140625" style="84" customWidth="1"/>
    <col min="4" max="4" width="56.421875" style="84" customWidth="1"/>
    <col min="5" max="5" width="12.28125" style="84" customWidth="1"/>
    <col min="6" max="6" width="12.8515625" style="84" customWidth="1"/>
    <col min="7" max="7" width="14.7109375" style="84" customWidth="1"/>
    <col min="8" max="8" width="14.28125" style="84" customWidth="1"/>
    <col min="9" max="9" width="21.421875" style="84" bestFit="1" customWidth="1"/>
    <col min="10" max="16384" width="9.140625" style="84" customWidth="1"/>
  </cols>
  <sheetData>
    <row r="1" spans="1:9" ht="15">
      <c r="A1" s="302"/>
      <c r="B1" s="303"/>
      <c r="C1" s="303"/>
      <c r="D1" s="303"/>
      <c r="E1" s="303"/>
      <c r="F1" s="303"/>
      <c r="G1" s="303"/>
      <c r="H1" s="303"/>
      <c r="I1" s="304"/>
    </row>
    <row r="2" spans="1:9" ht="13.5" customHeight="1">
      <c r="A2" s="305" t="s">
        <v>382</v>
      </c>
      <c r="B2" s="306"/>
      <c r="C2" s="306"/>
      <c r="D2" s="306"/>
      <c r="E2" s="306"/>
      <c r="F2" s="306"/>
      <c r="G2" s="306"/>
      <c r="H2" s="306"/>
      <c r="I2" s="307"/>
    </row>
    <row r="3" spans="1:9" ht="15">
      <c r="A3" s="305" t="s">
        <v>24</v>
      </c>
      <c r="B3" s="306"/>
      <c r="C3" s="306"/>
      <c r="D3" s="306"/>
      <c r="E3" s="306"/>
      <c r="F3" s="306"/>
      <c r="G3" s="306"/>
      <c r="H3" s="306"/>
      <c r="I3" s="307"/>
    </row>
    <row r="4" spans="1:9" ht="15">
      <c r="A4" s="308" t="s">
        <v>56</v>
      </c>
      <c r="B4" s="309"/>
      <c r="C4" s="309"/>
      <c r="D4" s="309"/>
      <c r="E4" s="309"/>
      <c r="F4" s="309"/>
      <c r="G4" s="309"/>
      <c r="H4" s="309"/>
      <c r="I4" s="91" t="s">
        <v>166</v>
      </c>
    </row>
    <row r="5" spans="1:9" ht="15">
      <c r="A5" s="89"/>
      <c r="B5" s="90"/>
      <c r="C5" s="90"/>
      <c r="D5" s="61"/>
      <c r="E5" s="296"/>
      <c r="F5" s="296"/>
      <c r="G5" s="296"/>
      <c r="H5" s="296"/>
      <c r="I5" s="297"/>
    </row>
    <row r="6" spans="1:9" ht="15" customHeight="1">
      <c r="A6" s="92"/>
      <c r="B6" s="93"/>
      <c r="C6" s="93"/>
      <c r="D6" s="298"/>
      <c r="E6" s="298"/>
      <c r="F6" s="298"/>
      <c r="G6" s="298"/>
      <c r="H6" s="19"/>
      <c r="I6" s="168"/>
    </row>
    <row r="7" spans="1:9" ht="30">
      <c r="A7" s="114" t="s">
        <v>12</v>
      </c>
      <c r="B7" s="115" t="s">
        <v>256</v>
      </c>
      <c r="C7" s="116" t="s">
        <v>28</v>
      </c>
      <c r="D7" s="117" t="s">
        <v>25</v>
      </c>
      <c r="E7" s="36" t="s">
        <v>26</v>
      </c>
      <c r="F7" s="38" t="s">
        <v>27</v>
      </c>
      <c r="G7" s="37" t="s">
        <v>37</v>
      </c>
      <c r="H7" s="37" t="s">
        <v>38</v>
      </c>
      <c r="I7" s="97" t="s">
        <v>39</v>
      </c>
    </row>
    <row r="8" spans="1:9" ht="15">
      <c r="A8" s="47">
        <v>8</v>
      </c>
      <c r="B8" s="49"/>
      <c r="C8" s="310" t="str">
        <f>GERAL!B15</f>
        <v>LOUÇAS E METAIS</v>
      </c>
      <c r="D8" s="311"/>
      <c r="E8" s="311" t="s">
        <v>29</v>
      </c>
      <c r="F8" s="338"/>
      <c r="G8" s="338"/>
      <c r="H8" s="338"/>
      <c r="I8" s="339">
        <f>SUM(I10:I19)</f>
        <v>0</v>
      </c>
    </row>
    <row r="9" spans="1:9" ht="15">
      <c r="A9" s="326" t="s">
        <v>159</v>
      </c>
      <c r="B9" s="327"/>
      <c r="C9" s="327"/>
      <c r="D9" s="327"/>
      <c r="E9" s="327"/>
      <c r="F9" s="327"/>
      <c r="G9" s="327"/>
      <c r="H9" s="328"/>
      <c r="I9" s="340"/>
    </row>
    <row r="10" spans="1:9" ht="42.75">
      <c r="A10" s="58" t="s">
        <v>175</v>
      </c>
      <c r="B10" s="66"/>
      <c r="C10" s="13"/>
      <c r="D10" s="236" t="s">
        <v>361</v>
      </c>
      <c r="E10" s="106" t="s">
        <v>377</v>
      </c>
      <c r="F10" s="39">
        <v>14</v>
      </c>
      <c r="G10" s="110"/>
      <c r="H10" s="72"/>
      <c r="I10" s="73"/>
    </row>
    <row r="11" spans="1:9" ht="57">
      <c r="A11" s="58" t="s">
        <v>176</v>
      </c>
      <c r="B11" s="66"/>
      <c r="C11" s="13"/>
      <c r="D11" s="236" t="s">
        <v>363</v>
      </c>
      <c r="E11" s="106" t="s">
        <v>377</v>
      </c>
      <c r="F11" s="39">
        <v>6</v>
      </c>
      <c r="G11" s="110"/>
      <c r="H11" s="72"/>
      <c r="I11" s="73"/>
    </row>
    <row r="12" spans="1:9" ht="57">
      <c r="A12" s="58" t="s">
        <v>177</v>
      </c>
      <c r="B12" s="66"/>
      <c r="C12" s="13"/>
      <c r="D12" s="236" t="s">
        <v>235</v>
      </c>
      <c r="E12" s="106" t="s">
        <v>377</v>
      </c>
      <c r="F12" s="39">
        <v>7</v>
      </c>
      <c r="G12" s="110"/>
      <c r="H12" s="72"/>
      <c r="I12" s="73"/>
    </row>
    <row r="13" spans="1:9" ht="38.25" customHeight="1">
      <c r="A13" s="58" t="s">
        <v>273</v>
      </c>
      <c r="B13" s="66"/>
      <c r="C13" s="13"/>
      <c r="D13" s="236" t="s">
        <v>255</v>
      </c>
      <c r="E13" s="106" t="s">
        <v>377</v>
      </c>
      <c r="F13" s="39">
        <v>6</v>
      </c>
      <c r="G13" s="110"/>
      <c r="H13" s="72"/>
      <c r="I13" s="73"/>
    </row>
    <row r="14" spans="1:9" ht="28.5">
      <c r="A14" s="58" t="s">
        <v>274</v>
      </c>
      <c r="B14" s="66"/>
      <c r="C14" s="13"/>
      <c r="D14" s="236" t="s">
        <v>82</v>
      </c>
      <c r="E14" s="106" t="s">
        <v>377</v>
      </c>
      <c r="F14" s="39">
        <v>6</v>
      </c>
      <c r="G14" s="110"/>
      <c r="H14" s="72"/>
      <c r="I14" s="73"/>
    </row>
    <row r="15" spans="1:9" ht="71.25">
      <c r="A15" s="58" t="s">
        <v>275</v>
      </c>
      <c r="B15" s="66"/>
      <c r="C15" s="13"/>
      <c r="D15" s="236" t="s">
        <v>367</v>
      </c>
      <c r="E15" s="106" t="s">
        <v>377</v>
      </c>
      <c r="F15" s="39">
        <v>6</v>
      </c>
      <c r="G15" s="110"/>
      <c r="H15" s="72"/>
      <c r="I15" s="73"/>
    </row>
    <row r="16" spans="1:9" ht="71.25">
      <c r="A16" s="58" t="s">
        <v>276</v>
      </c>
      <c r="B16" s="66"/>
      <c r="C16" s="13"/>
      <c r="D16" s="265" t="s">
        <v>127</v>
      </c>
      <c r="E16" s="106" t="s">
        <v>377</v>
      </c>
      <c r="F16" s="39">
        <v>1</v>
      </c>
      <c r="G16" s="110"/>
      <c r="H16" s="72"/>
      <c r="I16" s="73"/>
    </row>
    <row r="17" spans="1:9" ht="28.5">
      <c r="A17" s="58" t="s">
        <v>277</v>
      </c>
      <c r="B17" s="66"/>
      <c r="C17" s="13"/>
      <c r="D17" s="236" t="s">
        <v>364</v>
      </c>
      <c r="E17" s="106" t="s">
        <v>377</v>
      </c>
      <c r="F17" s="39">
        <v>8</v>
      </c>
      <c r="G17" s="110"/>
      <c r="H17" s="72"/>
      <c r="I17" s="73"/>
    </row>
    <row r="18" spans="1:9" ht="42.75">
      <c r="A18" s="58" t="s">
        <v>278</v>
      </c>
      <c r="B18" s="66"/>
      <c r="C18" s="13"/>
      <c r="D18" s="236" t="s">
        <v>365</v>
      </c>
      <c r="E18" s="106" t="s">
        <v>377</v>
      </c>
      <c r="F18" s="39">
        <v>8</v>
      </c>
      <c r="G18" s="110"/>
      <c r="H18" s="72"/>
      <c r="I18" s="73"/>
    </row>
    <row r="19" spans="1:9" ht="42.75">
      <c r="A19" s="58" t="s">
        <v>279</v>
      </c>
      <c r="B19" s="66"/>
      <c r="C19" s="13"/>
      <c r="D19" s="236" t="s">
        <v>360</v>
      </c>
      <c r="E19" s="106" t="s">
        <v>377</v>
      </c>
      <c r="F19" s="39">
        <v>1</v>
      </c>
      <c r="G19" s="110"/>
      <c r="H19" s="72"/>
      <c r="I19" s="73"/>
    </row>
    <row r="20" spans="1:9" ht="14.25" customHeight="1" thickBot="1">
      <c r="A20" s="341"/>
      <c r="B20" s="342"/>
      <c r="C20" s="343"/>
      <c r="D20" s="343"/>
      <c r="E20" s="343"/>
      <c r="F20" s="343"/>
      <c r="G20" s="343"/>
      <c r="H20" s="343"/>
      <c r="I20" s="344"/>
    </row>
    <row r="21" spans="1:2" ht="14.25">
      <c r="A21" s="123"/>
      <c r="B21" s="123"/>
    </row>
  </sheetData>
  <sheetProtection/>
  <mergeCells count="11">
    <mergeCell ref="C8:D8"/>
    <mergeCell ref="E8:H8"/>
    <mergeCell ref="A9:H9"/>
    <mergeCell ref="I8:I9"/>
    <mergeCell ref="A20:I20"/>
    <mergeCell ref="A1:I1"/>
    <mergeCell ref="A2:I2"/>
    <mergeCell ref="A3:I3"/>
    <mergeCell ref="A4:H4"/>
    <mergeCell ref="E5:I5"/>
    <mergeCell ref="D6:G6"/>
  </mergeCells>
  <printOptions/>
  <pageMargins left="0.511811024" right="0.511811024" top="0.787401575" bottom="0.787401575" header="0.31496062" footer="0.31496062"/>
  <pageSetup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UFOP</cp:lastModifiedBy>
  <cp:lastPrinted>2020-10-08T19:07:56Z</cp:lastPrinted>
  <dcterms:created xsi:type="dcterms:W3CDTF">2009-10-09T18:36:29Z</dcterms:created>
  <dcterms:modified xsi:type="dcterms:W3CDTF">2020-10-22T17:12:57Z</dcterms:modified>
  <cp:category/>
  <cp:version/>
  <cp:contentType/>
  <cp:contentStatus/>
</cp:coreProperties>
</file>